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3" i="2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2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2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2"/>
  <c r="F30"/>
  <c r="G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E30"/>
  <c r="Z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2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2"/>
  <c r="E135" i="1"/>
  <c r="F135"/>
  <c r="G135"/>
  <c r="H135"/>
  <c r="I135"/>
  <c r="J135"/>
  <c r="K135"/>
  <c r="L135"/>
  <c r="M135"/>
  <c r="N135"/>
  <c r="O135"/>
  <c r="P135"/>
  <c r="D135"/>
  <c r="C135"/>
  <c r="E114"/>
  <c r="F114"/>
  <c r="G114"/>
  <c r="H114"/>
  <c r="I114"/>
  <c r="J114"/>
  <c r="K114"/>
  <c r="L114"/>
  <c r="M114"/>
  <c r="N114"/>
  <c r="O114"/>
  <c r="P114"/>
  <c r="D114"/>
  <c r="C114"/>
  <c r="E88"/>
  <c r="F88"/>
  <c r="G88"/>
  <c r="H88"/>
  <c r="I88"/>
  <c r="J88"/>
  <c r="K88"/>
  <c r="L88"/>
  <c r="M88"/>
  <c r="N88"/>
  <c r="O88"/>
  <c r="P88"/>
  <c r="D88"/>
  <c r="C88"/>
  <c r="E62"/>
  <c r="F62"/>
  <c r="G62"/>
  <c r="H62"/>
  <c r="I62"/>
  <c r="J62"/>
  <c r="K62"/>
  <c r="L62"/>
  <c r="M62"/>
  <c r="N62"/>
  <c r="O62"/>
  <c r="P62"/>
  <c r="D62"/>
  <c r="C62"/>
  <c r="Q3" i="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2"/>
  <c r="E682" i="1" l="1"/>
  <c r="F682"/>
  <c r="G682"/>
  <c r="H682"/>
  <c r="I682"/>
  <c r="J682"/>
  <c r="K682"/>
  <c r="L682"/>
  <c r="M682"/>
  <c r="N682"/>
  <c r="O682"/>
  <c r="P682"/>
  <c r="D682"/>
  <c r="C682"/>
  <c r="E662"/>
  <c r="F662"/>
  <c r="G662"/>
  <c r="H662"/>
  <c r="I662"/>
  <c r="J662"/>
  <c r="K662"/>
  <c r="L662"/>
  <c r="M662"/>
  <c r="N662"/>
  <c r="O662"/>
  <c r="P662"/>
  <c r="D662"/>
  <c r="C662"/>
  <c r="E638"/>
  <c r="F638"/>
  <c r="G638"/>
  <c r="H638"/>
  <c r="I638"/>
  <c r="J638"/>
  <c r="K638"/>
  <c r="L638"/>
  <c r="M638"/>
  <c r="N638"/>
  <c r="O638"/>
  <c r="P638"/>
  <c r="D638"/>
  <c r="C638"/>
  <c r="E615"/>
  <c r="F615"/>
  <c r="G615"/>
  <c r="H615"/>
  <c r="I615"/>
  <c r="J615"/>
  <c r="K615"/>
  <c r="L615"/>
  <c r="M615"/>
  <c r="N615"/>
  <c r="O615"/>
  <c r="P615"/>
  <c r="D615"/>
  <c r="C615"/>
  <c r="E591"/>
  <c r="F591"/>
  <c r="G591"/>
  <c r="H591"/>
  <c r="I591"/>
  <c r="J591"/>
  <c r="K591"/>
  <c r="L591"/>
  <c r="M591"/>
  <c r="N591"/>
  <c r="O591"/>
  <c r="P591"/>
  <c r="D591"/>
  <c r="C591"/>
  <c r="E566"/>
  <c r="F566"/>
  <c r="G566"/>
  <c r="H566"/>
  <c r="I566"/>
  <c r="J566"/>
  <c r="K566"/>
  <c r="L566"/>
  <c r="M566"/>
  <c r="N566"/>
  <c r="O566"/>
  <c r="P566"/>
  <c r="D566"/>
  <c r="C566"/>
  <c r="E541"/>
  <c r="F541"/>
  <c r="G541"/>
  <c r="H541"/>
  <c r="I541"/>
  <c r="J541"/>
  <c r="K541"/>
  <c r="L541"/>
  <c r="M541"/>
  <c r="N541"/>
  <c r="O541"/>
  <c r="P541"/>
  <c r="D541"/>
  <c r="C541"/>
  <c r="E518"/>
  <c r="F518"/>
  <c r="G518"/>
  <c r="H518"/>
  <c r="I518"/>
  <c r="J518"/>
  <c r="K518"/>
  <c r="L518"/>
  <c r="M518"/>
  <c r="N518"/>
  <c r="O518"/>
  <c r="P518"/>
  <c r="D518"/>
  <c r="C518"/>
  <c r="E494"/>
  <c r="F494"/>
  <c r="G494"/>
  <c r="H494"/>
  <c r="I494"/>
  <c r="J494"/>
  <c r="K494"/>
  <c r="L494"/>
  <c r="M494"/>
  <c r="N494"/>
  <c r="O494"/>
  <c r="P494"/>
  <c r="D494"/>
  <c r="C494"/>
  <c r="E472"/>
  <c r="F472"/>
  <c r="G472"/>
  <c r="H472"/>
  <c r="I472"/>
  <c r="J472"/>
  <c r="K472"/>
  <c r="L472"/>
  <c r="M472"/>
  <c r="N472"/>
  <c r="O472"/>
  <c r="P472"/>
  <c r="D472"/>
  <c r="C472"/>
  <c r="E453"/>
  <c r="F453"/>
  <c r="G453"/>
  <c r="H453"/>
  <c r="I453"/>
  <c r="J453"/>
  <c r="K453"/>
  <c r="L453"/>
  <c r="M453"/>
  <c r="N453"/>
  <c r="O453"/>
  <c r="P453"/>
  <c r="D453"/>
  <c r="C453"/>
  <c r="E427"/>
  <c r="F427"/>
  <c r="G427"/>
  <c r="H427"/>
  <c r="I427"/>
  <c r="J427"/>
  <c r="K427"/>
  <c r="L427"/>
  <c r="M427"/>
  <c r="N427"/>
  <c r="O427"/>
  <c r="P427"/>
  <c r="D427"/>
  <c r="C427"/>
  <c r="E396"/>
  <c r="F396"/>
  <c r="G396"/>
  <c r="H396"/>
  <c r="I396"/>
  <c r="J396"/>
  <c r="K396"/>
  <c r="L396"/>
  <c r="M396"/>
  <c r="N396"/>
  <c r="O396"/>
  <c r="P396"/>
  <c r="D396"/>
  <c r="C396"/>
  <c r="E367" l="1"/>
  <c r="F367"/>
  <c r="G367"/>
  <c r="H367"/>
  <c r="I367"/>
  <c r="J367"/>
  <c r="K367"/>
  <c r="L367"/>
  <c r="M367"/>
  <c r="N367"/>
  <c r="O367"/>
  <c r="P367"/>
  <c r="D367"/>
  <c r="C367"/>
  <c r="E335"/>
  <c r="F335"/>
  <c r="G335"/>
  <c r="H335"/>
  <c r="I335"/>
  <c r="J335"/>
  <c r="K335"/>
  <c r="L335"/>
  <c r="M335"/>
  <c r="N335"/>
  <c r="O335"/>
  <c r="P335"/>
  <c r="D335"/>
  <c r="C335"/>
  <c r="E312"/>
  <c r="F312"/>
  <c r="G312"/>
  <c r="H312"/>
  <c r="I312"/>
  <c r="J312"/>
  <c r="K312"/>
  <c r="L312"/>
  <c r="M312"/>
  <c r="N312"/>
  <c r="O312"/>
  <c r="P312"/>
  <c r="D312"/>
  <c r="C312"/>
  <c r="E293"/>
  <c r="F293"/>
  <c r="G293"/>
  <c r="H293"/>
  <c r="I293"/>
  <c r="J293"/>
  <c r="K293"/>
  <c r="L293"/>
  <c r="M293"/>
  <c r="N293"/>
  <c r="O293"/>
  <c r="P293"/>
  <c r="D293"/>
  <c r="C293"/>
  <c r="E271"/>
  <c r="F271"/>
  <c r="G271"/>
  <c r="H271"/>
  <c r="I271"/>
  <c r="J271"/>
  <c r="K271"/>
  <c r="L271"/>
  <c r="M271"/>
  <c r="N271"/>
  <c r="O271"/>
  <c r="P271"/>
  <c r="D271"/>
  <c r="C271"/>
  <c r="E248"/>
  <c r="F248"/>
  <c r="G248"/>
  <c r="H248"/>
  <c r="I248"/>
  <c r="J248"/>
  <c r="K248"/>
  <c r="L248"/>
  <c r="M248"/>
  <c r="N248"/>
  <c r="O248"/>
  <c r="P248"/>
  <c r="D248"/>
  <c r="C248"/>
  <c r="E229"/>
  <c r="F229"/>
  <c r="G229"/>
  <c r="H229"/>
  <c r="I229"/>
  <c r="J229"/>
  <c r="K229"/>
  <c r="L229"/>
  <c r="M229"/>
  <c r="N229"/>
  <c r="O229"/>
  <c r="P229"/>
  <c r="D229"/>
  <c r="C229"/>
  <c r="E209"/>
  <c r="F209"/>
  <c r="G209"/>
  <c r="H209"/>
  <c r="I209"/>
  <c r="J209"/>
  <c r="K209"/>
  <c r="L209"/>
  <c r="M209"/>
  <c r="N209"/>
  <c r="O209"/>
  <c r="P209"/>
  <c r="D209"/>
  <c r="C209"/>
  <c r="E187" l="1"/>
  <c r="F187"/>
  <c r="G187"/>
  <c r="H187"/>
  <c r="I187"/>
  <c r="J187"/>
  <c r="K187"/>
  <c r="L187"/>
  <c r="M187"/>
  <c r="N187"/>
  <c r="O187"/>
  <c r="P187"/>
  <c r="D187"/>
  <c r="C187"/>
  <c r="E159"/>
  <c r="F159"/>
  <c r="G159"/>
  <c r="H159"/>
  <c r="I159"/>
  <c r="J159"/>
  <c r="K159"/>
  <c r="L159"/>
  <c r="M159"/>
  <c r="N159"/>
  <c r="O159"/>
  <c r="P159"/>
  <c r="D159"/>
  <c r="C159"/>
  <c r="E41" l="1"/>
  <c r="F41"/>
  <c r="G41"/>
  <c r="H41"/>
  <c r="I41"/>
  <c r="J41"/>
  <c r="K41"/>
  <c r="L41"/>
  <c r="M41"/>
  <c r="N41"/>
  <c r="O41"/>
  <c r="P41"/>
  <c r="D41"/>
  <c r="C41"/>
</calcChain>
</file>

<file path=xl/sharedStrings.xml><?xml version="1.0" encoding="utf-8"?>
<sst xmlns="http://schemas.openxmlformats.org/spreadsheetml/2006/main" count="1824" uniqueCount="224">
  <si>
    <t>Botanica Pacifica</t>
  </si>
  <si>
    <t>Olesya V. Bondarenko, Torsten Utescher</t>
  </si>
  <si>
    <t>Olesya V. Bondarenko, Federal Scientific Center of the East Asia Terrestrial Biodiversity, Far Eastern Branch, Russian Academy of Sciences, Prospect Stoletiya 159, Vladivostok, 690022, Russia, laricioxylon@gmail.com</t>
  </si>
  <si>
    <t>Supplementary electronic information 1. Complete ﬂora lists with assigned NLRs and their climatic requirements, including CA intervals and percentages of coexisting taxa.</t>
  </si>
  <si>
    <t>Basin</t>
  </si>
  <si>
    <t>Formation</t>
  </si>
  <si>
    <t>Time slice</t>
  </si>
  <si>
    <t>early Pliocene</t>
  </si>
  <si>
    <t>Region</t>
  </si>
  <si>
    <t>The Republic of Sakha (Yakutia)</t>
  </si>
  <si>
    <t>Locality</t>
  </si>
  <si>
    <t>Latitude</t>
  </si>
  <si>
    <t>Longitude</t>
  </si>
  <si>
    <t>References</t>
  </si>
  <si>
    <t>Dating</t>
  </si>
  <si>
    <t>Grinenko et al. 1997</t>
  </si>
  <si>
    <t>Type of flora</t>
  </si>
  <si>
    <t>P</t>
  </si>
  <si>
    <t>Sample No.</t>
  </si>
  <si>
    <t>PF 1</t>
  </si>
  <si>
    <t>Fossil taxon</t>
  </si>
  <si>
    <t>Reference taxon</t>
  </si>
  <si>
    <t>Sardakhskaya</t>
  </si>
  <si>
    <t>Bryales gen.</t>
  </si>
  <si>
    <t>Sphagnum sp.</t>
  </si>
  <si>
    <t>Selaginella sanguinolenta</t>
  </si>
  <si>
    <t>Lycopodium sp.</t>
  </si>
  <si>
    <t>Polypodiaceae gen.</t>
  </si>
  <si>
    <t>Cryptogramma sp.</t>
  </si>
  <si>
    <t>Picea sp.</t>
  </si>
  <si>
    <t>Tsuga sp.</t>
  </si>
  <si>
    <t>Pinus sp.</t>
  </si>
  <si>
    <t>Larix sp.</t>
  </si>
  <si>
    <t>Salix sp.</t>
  </si>
  <si>
    <t>Juglans sp.</t>
  </si>
  <si>
    <t>Betula sp.</t>
  </si>
  <si>
    <t>Alnus sp.</t>
  </si>
  <si>
    <t>Carpinus sp.</t>
  </si>
  <si>
    <t>Lythraceae gen.</t>
  </si>
  <si>
    <t>Valerianaceae gen.</t>
  </si>
  <si>
    <t>Diervilla sp.</t>
  </si>
  <si>
    <t>Lonicera sp.</t>
  </si>
  <si>
    <t>MATmin</t>
  </si>
  <si>
    <t>MATmax</t>
  </si>
  <si>
    <t>CMMTmin</t>
  </si>
  <si>
    <t>CMMTmax</t>
  </si>
  <si>
    <t>WMMTmin</t>
  </si>
  <si>
    <t>WMMTmax</t>
  </si>
  <si>
    <t>MAPmin</t>
  </si>
  <si>
    <t>MAPmax</t>
  </si>
  <si>
    <t>MPwetmin</t>
  </si>
  <si>
    <t>MPwetmax</t>
  </si>
  <si>
    <t>MPdrymin</t>
  </si>
  <si>
    <t>MPdrymax</t>
  </si>
  <si>
    <t>MPwarmmin</t>
  </si>
  <si>
    <t>MPwarmmax</t>
  </si>
  <si>
    <t>number of taxa</t>
  </si>
  <si>
    <t>coexistence intervals</t>
  </si>
  <si>
    <t>taxa coexisting (%)</t>
  </si>
  <si>
    <t>PF 2</t>
  </si>
  <si>
    <t>Sparganiaceae gen.</t>
  </si>
  <si>
    <t>Elaeagnus sp.</t>
  </si>
  <si>
    <t>Ranunculaceae gen.</t>
  </si>
  <si>
    <t>PF 3</t>
  </si>
  <si>
    <t>Alnus Mill.</t>
  </si>
  <si>
    <t>Betula L.</t>
  </si>
  <si>
    <t>Larix Mill.</t>
  </si>
  <si>
    <t>Sphagnum L.</t>
  </si>
  <si>
    <t>Ranunculaceae Juss.</t>
  </si>
  <si>
    <t>unspecific due to wide disribution</t>
  </si>
  <si>
    <t>Polypodiaceae Bercht. et J. Presl</t>
  </si>
  <si>
    <t>Selaginella Beauv.</t>
  </si>
  <si>
    <t>Lycopodium L.</t>
  </si>
  <si>
    <t>Pinus L.</t>
  </si>
  <si>
    <t>Bryales</t>
  </si>
  <si>
    <t>Carpinus L.</t>
  </si>
  <si>
    <t>Cryptogramma R. Brown</t>
  </si>
  <si>
    <t>Tsuga Carr.</t>
  </si>
  <si>
    <t>Elaeagnus L.</t>
  </si>
  <si>
    <t>Juglans L.</t>
  </si>
  <si>
    <t>Picea A. Dietr.</t>
  </si>
  <si>
    <t>Diervilla (Tourn.) Mill.</t>
  </si>
  <si>
    <t>Lonicera L.</t>
  </si>
  <si>
    <t>Sparganium L.</t>
  </si>
  <si>
    <t>Corylus sp.</t>
  </si>
  <si>
    <t>Tilia sp.</t>
  </si>
  <si>
    <t>Polygonaceae gen.</t>
  </si>
  <si>
    <t>Ericaceae gen.</t>
  </si>
  <si>
    <t>Ericaceae Juss.</t>
  </si>
  <si>
    <t>Polygonaceae Juss.</t>
  </si>
  <si>
    <t>Corylus L.</t>
  </si>
  <si>
    <t>Tilia L.</t>
  </si>
  <si>
    <t>PF 4</t>
  </si>
  <si>
    <t>Osmundaceae gen.</t>
  </si>
  <si>
    <t>Myrica sp.</t>
  </si>
  <si>
    <t>Ulmaceae gen.</t>
  </si>
  <si>
    <t>Ulmus sp.</t>
  </si>
  <si>
    <t>Trapa sp.</t>
  </si>
  <si>
    <t>Onagraceae gen.</t>
  </si>
  <si>
    <t>Onagraceae Juss.</t>
  </si>
  <si>
    <t>Caryophyllaceae gen.</t>
  </si>
  <si>
    <t>Caryophyllaceae Juss.</t>
  </si>
  <si>
    <t>Myrica L.</t>
  </si>
  <si>
    <t>Osmundaceae Berch.</t>
  </si>
  <si>
    <t>Ulmaceae Mirb.</t>
  </si>
  <si>
    <t>Ulmus L.</t>
  </si>
  <si>
    <t>Trapa L.</t>
  </si>
  <si>
    <t>PF 5</t>
  </si>
  <si>
    <t>PF 6</t>
  </si>
  <si>
    <t>PF 7</t>
  </si>
  <si>
    <t>PF 8</t>
  </si>
  <si>
    <t>PF 9</t>
  </si>
  <si>
    <t>PF 10</t>
  </si>
  <si>
    <t>PF 11</t>
  </si>
  <si>
    <t>PF 12</t>
  </si>
  <si>
    <t>PF 13</t>
  </si>
  <si>
    <t>PF 14</t>
  </si>
  <si>
    <t>PF 15</t>
  </si>
  <si>
    <t>PF 16</t>
  </si>
  <si>
    <t>PF 17</t>
  </si>
  <si>
    <t>PF 18</t>
  </si>
  <si>
    <t>PF 19</t>
  </si>
  <si>
    <t>PF 20</t>
  </si>
  <si>
    <t>PF 21</t>
  </si>
  <si>
    <t>PF 22</t>
  </si>
  <si>
    <t>PF 23</t>
  </si>
  <si>
    <t>PF 24</t>
  </si>
  <si>
    <t>PF 25</t>
  </si>
  <si>
    <t>PF 26</t>
  </si>
  <si>
    <t>PF 27</t>
  </si>
  <si>
    <t>PF 28</t>
  </si>
  <si>
    <t>Graminea gen.</t>
  </si>
  <si>
    <t>Alismataceae gen.</t>
  </si>
  <si>
    <t>Ilex sp.</t>
  </si>
  <si>
    <t>Leguminosae gen.</t>
  </si>
  <si>
    <t>Nymphaeaceae gen.</t>
  </si>
  <si>
    <t>Chenopodiaceae gen.</t>
  </si>
  <si>
    <t>Malvaceae gen.</t>
  </si>
  <si>
    <t>Artemisia sp.</t>
  </si>
  <si>
    <t>Asteraceae gen.</t>
  </si>
  <si>
    <t>Total: 42 taxa</t>
  </si>
  <si>
    <t>Artemisia L.</t>
  </si>
  <si>
    <t>17/11</t>
  </si>
  <si>
    <t>14/11</t>
  </si>
  <si>
    <t>19/14</t>
  </si>
  <si>
    <t>19/15</t>
  </si>
  <si>
    <t>Chenopodiaceae Vent.</t>
  </si>
  <si>
    <t>Poaceae Barnh.</t>
  </si>
  <si>
    <t>14/9</t>
  </si>
  <si>
    <t>21/13</t>
  </si>
  <si>
    <t>Fabaceae Lindl.</t>
  </si>
  <si>
    <t>15/9</t>
  </si>
  <si>
    <t>13/10</t>
  </si>
  <si>
    <t>Salix L.</t>
  </si>
  <si>
    <t>12/10</t>
  </si>
  <si>
    <t>12/9</t>
  </si>
  <si>
    <t>16/11</t>
  </si>
  <si>
    <t>15/10</t>
  </si>
  <si>
    <t>16/13</t>
  </si>
  <si>
    <t>Ilex L.</t>
  </si>
  <si>
    <t>Asteraceae Dumort.</t>
  </si>
  <si>
    <t>25/19</t>
  </si>
  <si>
    <t>Nymphaeaceae Salisb.</t>
  </si>
  <si>
    <t>22/18</t>
  </si>
  <si>
    <t>24/18</t>
  </si>
  <si>
    <t>Alismataceae Vent.</t>
  </si>
  <si>
    <t>15/11</t>
  </si>
  <si>
    <t>17/13</t>
  </si>
  <si>
    <t>18/11</t>
  </si>
  <si>
    <t>18/12</t>
  </si>
  <si>
    <t>17/14</t>
  </si>
  <si>
    <t>16/12</t>
  </si>
  <si>
    <t>13/8</t>
  </si>
  <si>
    <t>Flora</t>
  </si>
  <si>
    <t>Taxa with climate data</t>
  </si>
  <si>
    <t>% of coex</t>
  </si>
  <si>
    <t>MATmean</t>
  </si>
  <si>
    <t>CMMTmean</t>
  </si>
  <si>
    <t>WMMTmean</t>
  </si>
  <si>
    <t>MAPmean</t>
  </si>
  <si>
    <t>Mpwetmean</t>
  </si>
  <si>
    <t>Mpdrymean</t>
  </si>
  <si>
    <t>Mpwarmmean</t>
  </si>
  <si>
    <t>MART</t>
  </si>
  <si>
    <t>MARP</t>
  </si>
  <si>
    <t>RMPwet</t>
  </si>
  <si>
    <t>RMPdry</t>
  </si>
  <si>
    <t>Sardakhskii</t>
  </si>
  <si>
    <t>Sardakh-Sise Island (Lena River Delta)</t>
  </si>
  <si>
    <r>
      <t xml:space="preserve">72.33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>N</t>
    </r>
  </si>
  <si>
    <r>
      <t xml:space="preserve">127.18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>E</t>
    </r>
  </si>
  <si>
    <t>Lythraceae J. St.-Hil.</t>
  </si>
  <si>
    <t>Malvaceae Juss.</t>
  </si>
  <si>
    <t>Valerianoideae Raf.</t>
  </si>
  <si>
    <t>39,0</t>
  </si>
  <si>
    <t>38,5</t>
  </si>
  <si>
    <t>37,5</t>
  </si>
  <si>
    <t>37,0</t>
  </si>
  <si>
    <t>36,5</t>
  </si>
  <si>
    <t>Height, m</t>
  </si>
  <si>
    <t>Quantitative dynamics of the early Pliocene climate and vegetation in Lena River Delta (northern Yakutia, Eastern Siberia)</t>
  </si>
  <si>
    <t>36,0</t>
  </si>
  <si>
    <t>35,5</t>
  </si>
  <si>
    <t>34,5</t>
  </si>
  <si>
    <t>33,0</t>
  </si>
  <si>
    <t>32,0</t>
  </si>
  <si>
    <t>31,5</t>
  </si>
  <si>
    <t>28,0</t>
  </si>
  <si>
    <t>27,0</t>
  </si>
  <si>
    <t>26,0</t>
  </si>
  <si>
    <t>21,0</t>
  </si>
  <si>
    <t>20,5</t>
  </si>
  <si>
    <t>18,5</t>
  </si>
  <si>
    <t>17,0</t>
  </si>
  <si>
    <t>16,0</t>
  </si>
  <si>
    <t>15,0</t>
  </si>
  <si>
    <t>14,0</t>
  </si>
  <si>
    <t>13,0</t>
  </si>
  <si>
    <t>12,5</t>
  </si>
  <si>
    <t>11,0</t>
  </si>
  <si>
    <t>9,0</t>
  </si>
  <si>
    <t>8,0</t>
  </si>
  <si>
    <t>6,5</t>
  </si>
  <si>
    <t>1,5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</si>
</sst>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0" fontId="1" fillId="2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3" fillId="0" borderId="1" xfId="1" applyFont="1" applyFill="1" applyBorder="1" applyAlignment="1">
      <alignment horizontal="right" wrapText="1"/>
    </xf>
    <xf numFmtId="0" fontId="5" fillId="0" borderId="0" xfId="0" applyNumberFormat="1" applyFont="1"/>
    <xf numFmtId="0" fontId="5" fillId="0" borderId="0" xfId="0" applyFont="1"/>
    <xf numFmtId="0" fontId="3" fillId="0" borderId="1" xfId="2" applyFont="1" applyFill="1" applyBorder="1" applyAlignment="1">
      <alignment horizontal="right" wrapText="1"/>
    </xf>
    <xf numFmtId="0" fontId="0" fillId="0" borderId="0" xfId="0" applyFill="1"/>
    <xf numFmtId="0" fontId="5" fillId="0" borderId="0" xfId="0" applyFont="1" applyFill="1"/>
    <xf numFmtId="0" fontId="6" fillId="0" borderId="0" xfId="0" applyFont="1"/>
    <xf numFmtId="164" fontId="1" fillId="0" borderId="0" xfId="0" applyNumberFormat="1" applyFont="1"/>
    <xf numFmtId="164" fontId="6" fillId="0" borderId="0" xfId="0" applyNumberFormat="1" applyFont="1"/>
    <xf numFmtId="1" fontId="1" fillId="0" borderId="0" xfId="0" applyNumberFormat="1" applyFont="1"/>
    <xf numFmtId="1" fontId="6" fillId="0" borderId="0" xfId="0" applyNumberFormat="1" applyFont="1"/>
    <xf numFmtId="164" fontId="1" fillId="2" borderId="0" xfId="0" applyNumberFormat="1" applyFont="1" applyFill="1"/>
    <xf numFmtId="1" fontId="1" fillId="2" borderId="0" xfId="0" applyNumberFormat="1" applyFont="1" applyFill="1"/>
    <xf numFmtId="1" fontId="7" fillId="2" borderId="0" xfId="0" applyNumberFormat="1" applyFont="1" applyFill="1"/>
    <xf numFmtId="164" fontId="7" fillId="2" borderId="0" xfId="0" applyNumberFormat="1" applyFont="1" applyFill="1"/>
    <xf numFmtId="164" fontId="0" fillId="0" borderId="0" xfId="0" applyNumberFormat="1"/>
  </cellXfs>
  <cellStyles count="3">
    <cellStyle name="Standard_Darmakan" xfId="2"/>
    <cellStyle name="Standard_Tabelle26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"/>
  <sheetViews>
    <sheetView tabSelected="1" workbookViewId="0"/>
  </sheetViews>
  <sheetFormatPr defaultRowHeight="15"/>
  <cols>
    <col min="1" max="1" width="18.5703125" customWidth="1"/>
    <col min="2" max="2" width="26.140625" bestFit="1" customWidth="1"/>
  </cols>
  <sheetData>
    <row r="1" spans="1:2">
      <c r="A1" s="1" t="s">
        <v>200</v>
      </c>
    </row>
    <row r="2" spans="1:2">
      <c r="A2" s="1" t="s">
        <v>0</v>
      </c>
    </row>
    <row r="3" spans="1:2">
      <c r="A3" s="1" t="s">
        <v>1</v>
      </c>
    </row>
    <row r="4" spans="1:2">
      <c r="A4" s="1" t="s">
        <v>2</v>
      </c>
    </row>
    <row r="5" spans="1:2">
      <c r="A5" s="1"/>
    </row>
    <row r="6" spans="1:2">
      <c r="A6" s="1" t="s">
        <v>3</v>
      </c>
    </row>
    <row r="7" spans="1:2">
      <c r="A7" s="1"/>
    </row>
    <row r="8" spans="1:2">
      <c r="A8" s="2" t="s">
        <v>4</v>
      </c>
      <c r="B8" s="2"/>
    </row>
    <row r="9" spans="1:2">
      <c r="A9" s="2" t="s">
        <v>5</v>
      </c>
      <c r="B9" s="2" t="s">
        <v>187</v>
      </c>
    </row>
    <row r="10" spans="1:2">
      <c r="A10" s="2" t="s">
        <v>6</v>
      </c>
      <c r="B10" s="2" t="s">
        <v>22</v>
      </c>
    </row>
    <row r="11" spans="1:2">
      <c r="A11" s="2" t="s">
        <v>8</v>
      </c>
      <c r="B11" s="2" t="s">
        <v>7</v>
      </c>
    </row>
    <row r="12" spans="1:2">
      <c r="A12" s="2" t="s">
        <v>10</v>
      </c>
      <c r="B12" s="2" t="s">
        <v>9</v>
      </c>
    </row>
    <row r="13" spans="1:2">
      <c r="A13" s="2" t="s">
        <v>11</v>
      </c>
      <c r="B13" s="2" t="s">
        <v>188</v>
      </c>
    </row>
    <row r="14" spans="1:2">
      <c r="A14" s="2" t="s">
        <v>12</v>
      </c>
      <c r="B14" s="1" t="s">
        <v>189</v>
      </c>
    </row>
    <row r="15" spans="1:2">
      <c r="A15" s="2" t="s">
        <v>13</v>
      </c>
      <c r="B15" s="1" t="s">
        <v>190</v>
      </c>
    </row>
    <row r="16" spans="1:2">
      <c r="A16" s="2" t="s">
        <v>14</v>
      </c>
      <c r="B16" s="2" t="s">
        <v>15</v>
      </c>
    </row>
    <row r="17" spans="1:16">
      <c r="A17" s="2" t="s">
        <v>16</v>
      </c>
      <c r="B17" s="2" t="s">
        <v>17</v>
      </c>
    </row>
    <row r="18" spans="1:16">
      <c r="A18" s="2" t="s">
        <v>18</v>
      </c>
      <c r="B18" s="3" t="s">
        <v>19</v>
      </c>
    </row>
    <row r="19" spans="1:16">
      <c r="A19" s="2" t="s">
        <v>199</v>
      </c>
      <c r="B19" s="3" t="s">
        <v>194</v>
      </c>
    </row>
    <row r="20" spans="1:16">
      <c r="A20" s="2" t="s">
        <v>20</v>
      </c>
      <c r="B20" s="2" t="s">
        <v>21</v>
      </c>
      <c r="C20" s="2" t="s">
        <v>42</v>
      </c>
      <c r="D20" s="2" t="s">
        <v>43</v>
      </c>
      <c r="E20" s="2" t="s">
        <v>44</v>
      </c>
      <c r="F20" s="2" t="s">
        <v>45</v>
      </c>
      <c r="G20" s="2" t="s">
        <v>46</v>
      </c>
      <c r="H20" s="2" t="s">
        <v>47</v>
      </c>
      <c r="I20" s="2" t="s">
        <v>48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53</v>
      </c>
      <c r="O20" s="2" t="s">
        <v>54</v>
      </c>
      <c r="P20" s="2" t="s">
        <v>55</v>
      </c>
    </row>
    <row r="21" spans="1:16">
      <c r="A21" s="2" t="s">
        <v>36</v>
      </c>
      <c r="B21" s="7" t="s">
        <v>64</v>
      </c>
      <c r="C21" s="2">
        <v>-13.3</v>
      </c>
      <c r="D21" s="2">
        <v>27.4</v>
      </c>
      <c r="E21" s="2">
        <v>-40.9</v>
      </c>
      <c r="F21" s="2">
        <v>25.6</v>
      </c>
      <c r="G21" s="2">
        <v>4.9000000000000004</v>
      </c>
      <c r="H21" s="2">
        <v>38.6</v>
      </c>
      <c r="I21" s="2">
        <v>160</v>
      </c>
      <c r="J21" s="2">
        <v>2730</v>
      </c>
      <c r="K21" s="2">
        <v>25</v>
      </c>
      <c r="L21" s="2">
        <v>353</v>
      </c>
      <c r="M21" s="2">
        <v>0</v>
      </c>
      <c r="N21" s="2">
        <v>135</v>
      </c>
      <c r="O21" s="2">
        <v>0</v>
      </c>
      <c r="P21" s="2">
        <v>533</v>
      </c>
    </row>
    <row r="22" spans="1:16">
      <c r="A22" s="2" t="s">
        <v>138</v>
      </c>
      <c r="B22" s="7" t="s">
        <v>141</v>
      </c>
      <c r="C22" s="2" t="s">
        <v>69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2" t="s">
        <v>35</v>
      </c>
      <c r="B23" s="8" t="s">
        <v>65</v>
      </c>
      <c r="C23" s="1">
        <v>-15</v>
      </c>
      <c r="D23" s="1">
        <v>25.8</v>
      </c>
      <c r="E23" s="1">
        <v>-41</v>
      </c>
      <c r="F23" s="1">
        <v>21.1</v>
      </c>
      <c r="G23" s="1">
        <v>1.3</v>
      </c>
      <c r="H23" s="1">
        <v>28.7</v>
      </c>
      <c r="I23" s="1">
        <v>110</v>
      </c>
      <c r="J23" s="1">
        <v>10798</v>
      </c>
      <c r="K23" s="1">
        <v>23</v>
      </c>
      <c r="L23" s="1">
        <v>2446</v>
      </c>
      <c r="M23" s="1">
        <v>0</v>
      </c>
      <c r="N23" s="1">
        <v>135</v>
      </c>
      <c r="O23" s="1">
        <v>2</v>
      </c>
      <c r="P23" s="1">
        <v>1100</v>
      </c>
    </row>
    <row r="24" spans="1:16">
      <c r="A24" s="2" t="s">
        <v>23</v>
      </c>
      <c r="B24" s="2" t="s">
        <v>74</v>
      </c>
      <c r="C24" s="2" t="s">
        <v>69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 t="s">
        <v>37</v>
      </c>
      <c r="B25" s="8" t="s">
        <v>75</v>
      </c>
      <c r="C25" s="2">
        <v>0</v>
      </c>
      <c r="D25" s="2">
        <v>25.8</v>
      </c>
      <c r="E25" s="2">
        <v>-22.7</v>
      </c>
      <c r="F25" s="2">
        <v>21.1</v>
      </c>
      <c r="G25" s="2">
        <v>16.8</v>
      </c>
      <c r="H25" s="2">
        <v>29.5</v>
      </c>
      <c r="I25" s="2">
        <v>164</v>
      </c>
      <c r="J25" s="2">
        <v>10798</v>
      </c>
      <c r="K25" s="2">
        <v>20</v>
      </c>
      <c r="L25" s="2">
        <v>2446</v>
      </c>
      <c r="M25" s="2">
        <v>0</v>
      </c>
      <c r="N25" s="2">
        <v>130</v>
      </c>
      <c r="O25" s="2">
        <v>2</v>
      </c>
      <c r="P25" s="2">
        <v>1100</v>
      </c>
    </row>
    <row r="26" spans="1:16">
      <c r="A26" s="2" t="s">
        <v>28</v>
      </c>
      <c r="B26" s="2" t="s">
        <v>76</v>
      </c>
      <c r="C26" s="2" t="s">
        <v>69</v>
      </c>
    </row>
    <row r="27" spans="1:16">
      <c r="A27" s="2" t="s">
        <v>87</v>
      </c>
      <c r="B27" s="1" t="s">
        <v>88</v>
      </c>
      <c r="C27" s="2">
        <v>-15.6</v>
      </c>
      <c r="D27" s="1">
        <v>27.7</v>
      </c>
      <c r="E27" s="10">
        <v>-32.9</v>
      </c>
      <c r="F27" s="1">
        <v>27.2</v>
      </c>
      <c r="G27" s="2">
        <v>0.8</v>
      </c>
      <c r="H27" s="2">
        <v>32.9</v>
      </c>
      <c r="I27" s="1">
        <v>110</v>
      </c>
      <c r="J27" s="2">
        <v>10798</v>
      </c>
      <c r="K27" s="1">
        <v>20</v>
      </c>
      <c r="L27" s="2">
        <v>2446</v>
      </c>
      <c r="M27" s="2">
        <v>0</v>
      </c>
      <c r="N27" s="2">
        <v>297</v>
      </c>
      <c r="O27" s="2">
        <v>0</v>
      </c>
      <c r="P27" s="1">
        <v>1100</v>
      </c>
    </row>
    <row r="28" spans="1:16">
      <c r="A28" s="2" t="s">
        <v>32</v>
      </c>
      <c r="B28" s="8" t="s">
        <v>66</v>
      </c>
      <c r="C28" s="9">
        <v>-15</v>
      </c>
      <c r="D28" s="9">
        <v>13.4</v>
      </c>
      <c r="E28" s="9">
        <v>-41.4</v>
      </c>
      <c r="F28" s="9">
        <v>5.6</v>
      </c>
      <c r="G28" s="9">
        <v>5.4</v>
      </c>
      <c r="H28" s="9">
        <v>25.4</v>
      </c>
      <c r="I28" s="9">
        <v>213</v>
      </c>
      <c r="J28" s="9">
        <v>2500</v>
      </c>
      <c r="K28" s="9">
        <v>43</v>
      </c>
      <c r="L28" s="9">
        <v>500</v>
      </c>
      <c r="M28" s="9">
        <v>2</v>
      </c>
      <c r="N28" s="9">
        <v>72</v>
      </c>
      <c r="O28" s="9">
        <v>9</v>
      </c>
      <c r="P28" s="9">
        <v>177</v>
      </c>
    </row>
    <row r="29" spans="1:16">
      <c r="A29" s="2" t="s">
        <v>26</v>
      </c>
      <c r="B29" s="2" t="s">
        <v>72</v>
      </c>
      <c r="C29" s="2" t="s">
        <v>69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 t="s">
        <v>38</v>
      </c>
      <c r="B30" s="1" t="s">
        <v>191</v>
      </c>
      <c r="C30" s="2" t="s">
        <v>69</v>
      </c>
      <c r="D30" s="2"/>
      <c r="E30" s="2"/>
      <c r="F30" s="2"/>
    </row>
    <row r="31" spans="1:16">
      <c r="A31" s="2" t="s">
        <v>94</v>
      </c>
      <c r="B31" s="11" t="s">
        <v>102</v>
      </c>
      <c r="C31" s="1">
        <v>-8.9</v>
      </c>
      <c r="D31" s="1">
        <v>28.1</v>
      </c>
      <c r="E31" s="1">
        <v>-29</v>
      </c>
      <c r="F31" s="1">
        <v>27</v>
      </c>
      <c r="G31" s="1">
        <v>8.9</v>
      </c>
      <c r="H31" s="1">
        <v>33.9</v>
      </c>
      <c r="I31" s="1">
        <v>233</v>
      </c>
      <c r="J31" s="1">
        <v>3151</v>
      </c>
      <c r="K31" s="1">
        <v>34</v>
      </c>
      <c r="L31" s="1">
        <v>508</v>
      </c>
      <c r="M31" s="1">
        <v>0</v>
      </c>
      <c r="N31" s="1">
        <v>165</v>
      </c>
      <c r="O31" s="1">
        <v>0</v>
      </c>
      <c r="P31" s="1">
        <v>368</v>
      </c>
    </row>
    <row r="32" spans="1:16">
      <c r="A32" s="2" t="s">
        <v>29</v>
      </c>
      <c r="B32" s="7" t="s">
        <v>80</v>
      </c>
      <c r="C32" s="2">
        <v>-8.9</v>
      </c>
      <c r="D32" s="2">
        <v>21.7</v>
      </c>
      <c r="E32" s="2">
        <v>-31.2</v>
      </c>
      <c r="F32" s="2">
        <v>15.6</v>
      </c>
      <c r="G32" s="2">
        <v>7.3</v>
      </c>
      <c r="H32" s="2">
        <v>31.6</v>
      </c>
      <c r="I32" s="2">
        <v>142</v>
      </c>
      <c r="J32" s="2">
        <v>6000</v>
      </c>
      <c r="K32" s="2">
        <v>36</v>
      </c>
      <c r="L32" s="2">
        <v>700</v>
      </c>
      <c r="M32" s="2">
        <v>2</v>
      </c>
      <c r="N32" s="2">
        <v>400</v>
      </c>
      <c r="O32" s="2">
        <v>2</v>
      </c>
      <c r="P32" s="2">
        <v>400</v>
      </c>
    </row>
    <row r="33" spans="1:16">
      <c r="A33" s="2" t="s">
        <v>31</v>
      </c>
      <c r="B33" s="8" t="s">
        <v>73</v>
      </c>
      <c r="C33" s="1">
        <v>-9.1999999999999993</v>
      </c>
      <c r="D33" s="1">
        <v>25.5</v>
      </c>
      <c r="E33" s="1">
        <v>-36.799999999999997</v>
      </c>
      <c r="F33" s="1">
        <v>21.4</v>
      </c>
      <c r="G33" s="1">
        <v>7.1</v>
      </c>
      <c r="H33" s="1">
        <v>32.9</v>
      </c>
      <c r="I33" s="1">
        <v>180</v>
      </c>
      <c r="J33" s="1">
        <v>10798</v>
      </c>
      <c r="K33" s="1">
        <v>28</v>
      </c>
      <c r="L33" s="1">
        <v>2446</v>
      </c>
      <c r="M33" s="1">
        <v>0</v>
      </c>
      <c r="N33" s="1">
        <v>94</v>
      </c>
      <c r="O33" s="1">
        <v>0</v>
      </c>
      <c r="P33" s="1">
        <v>1100</v>
      </c>
    </row>
    <row r="34" spans="1:16">
      <c r="A34" s="2" t="s">
        <v>27</v>
      </c>
      <c r="B34" s="7" t="s">
        <v>70</v>
      </c>
      <c r="C34" s="10">
        <v>-4.9000000000000004</v>
      </c>
      <c r="D34" s="10">
        <v>27.7</v>
      </c>
      <c r="E34" s="10">
        <v>-32.4</v>
      </c>
      <c r="F34" s="10">
        <v>27</v>
      </c>
      <c r="G34" s="10">
        <v>18.2</v>
      </c>
      <c r="H34" s="10">
        <v>28.5</v>
      </c>
      <c r="I34" s="10">
        <v>224</v>
      </c>
      <c r="J34" s="10">
        <v>3151</v>
      </c>
      <c r="K34" s="10">
        <v>43</v>
      </c>
      <c r="L34" s="10">
        <v>454</v>
      </c>
      <c r="M34" s="10">
        <v>0</v>
      </c>
      <c r="N34" s="10">
        <v>165</v>
      </c>
      <c r="O34" s="10">
        <v>0</v>
      </c>
      <c r="P34" s="10">
        <v>269</v>
      </c>
    </row>
    <row r="35" spans="1:16">
      <c r="A35" s="2" t="s">
        <v>25</v>
      </c>
      <c r="B35" s="2" t="s">
        <v>71</v>
      </c>
      <c r="C35" s="2" t="s">
        <v>69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</row>
    <row r="36" spans="1:16">
      <c r="A36" s="2" t="s">
        <v>24</v>
      </c>
      <c r="B36" s="7" t="s">
        <v>67</v>
      </c>
      <c r="C36" s="1">
        <v>-11.9</v>
      </c>
      <c r="D36" s="1">
        <v>27.7</v>
      </c>
      <c r="E36" s="1">
        <v>-27.8</v>
      </c>
      <c r="F36" s="1">
        <v>27</v>
      </c>
      <c r="G36" s="1">
        <v>4.9000000000000004</v>
      </c>
      <c r="H36" s="1">
        <v>31</v>
      </c>
      <c r="I36" s="1">
        <v>184</v>
      </c>
      <c r="J36" s="1">
        <v>3151</v>
      </c>
      <c r="K36" s="1">
        <v>30</v>
      </c>
      <c r="L36" s="1">
        <v>605</v>
      </c>
      <c r="M36" s="1">
        <v>0</v>
      </c>
      <c r="N36" s="1">
        <v>225</v>
      </c>
      <c r="O36" s="1">
        <v>0</v>
      </c>
      <c r="P36" s="1">
        <v>343</v>
      </c>
    </row>
    <row r="37" spans="1:16">
      <c r="A37" s="2" t="s">
        <v>30</v>
      </c>
      <c r="B37" s="7" t="s">
        <v>77</v>
      </c>
      <c r="C37" s="2">
        <v>-5</v>
      </c>
      <c r="D37" s="2">
        <v>21.9</v>
      </c>
      <c r="E37" s="2">
        <v>-15.6</v>
      </c>
      <c r="F37" s="2">
        <v>15.6</v>
      </c>
      <c r="G37" s="2">
        <v>8</v>
      </c>
      <c r="H37" s="2">
        <v>29.5</v>
      </c>
      <c r="I37" s="2">
        <v>450</v>
      </c>
      <c r="J37" s="2">
        <v>2648</v>
      </c>
      <c r="K37" s="2">
        <v>48</v>
      </c>
      <c r="L37" s="2">
        <v>350</v>
      </c>
      <c r="M37" s="2">
        <v>0</v>
      </c>
      <c r="N37" s="2">
        <v>108</v>
      </c>
      <c r="O37" s="2">
        <v>0</v>
      </c>
      <c r="P37" s="2">
        <v>344</v>
      </c>
    </row>
    <row r="38" spans="1:16">
      <c r="A38" s="4" t="s">
        <v>56</v>
      </c>
      <c r="B38" s="5" t="s">
        <v>142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>
      <c r="A39" s="4" t="s">
        <v>57</v>
      </c>
      <c r="B39" s="4"/>
      <c r="C39" s="4">
        <v>0</v>
      </c>
      <c r="D39" s="4">
        <v>13.4</v>
      </c>
      <c r="E39" s="4">
        <v>-15.6</v>
      </c>
      <c r="F39" s="4">
        <v>5.6</v>
      </c>
      <c r="G39" s="4">
        <v>18.2</v>
      </c>
      <c r="H39" s="4">
        <v>25.4</v>
      </c>
      <c r="I39" s="4">
        <v>450</v>
      </c>
      <c r="J39" s="4">
        <v>2500</v>
      </c>
      <c r="K39" s="4">
        <v>48</v>
      </c>
      <c r="L39" s="4">
        <v>350</v>
      </c>
      <c r="M39" s="4">
        <v>2</v>
      </c>
      <c r="N39" s="4">
        <v>72</v>
      </c>
      <c r="O39" s="4">
        <v>9</v>
      </c>
      <c r="P39" s="4">
        <v>177</v>
      </c>
    </row>
    <row r="40" spans="1:16">
      <c r="A40" s="4" t="s">
        <v>58</v>
      </c>
      <c r="B40" s="4"/>
      <c r="C40" s="4"/>
      <c r="D40" s="4">
        <v>100</v>
      </c>
      <c r="E40" s="4"/>
      <c r="F40" s="4">
        <v>100</v>
      </c>
      <c r="G40" s="4"/>
      <c r="H40" s="4">
        <v>100</v>
      </c>
      <c r="I40" s="4"/>
      <c r="J40" s="4">
        <v>100</v>
      </c>
      <c r="K40" s="4"/>
      <c r="L40" s="4">
        <v>100</v>
      </c>
      <c r="M40" s="4"/>
      <c r="N40" s="4">
        <v>100</v>
      </c>
      <c r="O40" s="4"/>
      <c r="P40" s="4">
        <v>100</v>
      </c>
    </row>
    <row r="41" spans="1:16">
      <c r="C41">
        <f>MAX(C21:C37)</f>
        <v>0</v>
      </c>
      <c r="D41">
        <f>MIN(D21:D37)</f>
        <v>13.4</v>
      </c>
      <c r="E41">
        <f>MAX(E21:E37)</f>
        <v>-15.6</v>
      </c>
      <c r="F41">
        <f>MIN(F21:F37)</f>
        <v>5.6</v>
      </c>
      <c r="G41">
        <f>MAX(G21:G37)</f>
        <v>18.2</v>
      </c>
      <c r="H41">
        <f>MIN(H21:H37)</f>
        <v>25.4</v>
      </c>
      <c r="I41">
        <f>MAX(I21:I37)</f>
        <v>450</v>
      </c>
      <c r="J41">
        <f>MIN(J21:J37)</f>
        <v>2500</v>
      </c>
      <c r="K41">
        <f>MAX(K21:K37)</f>
        <v>48</v>
      </c>
      <c r="L41">
        <f>MIN(L21:L37)</f>
        <v>350</v>
      </c>
      <c r="M41">
        <f>MAX(M21:M37)</f>
        <v>2</v>
      </c>
      <c r="N41">
        <f>MIN(N21:N37)</f>
        <v>72</v>
      </c>
      <c r="O41">
        <f>MAX(O21:O37)</f>
        <v>9</v>
      </c>
      <c r="P41">
        <f>MIN(P21:P37)</f>
        <v>177</v>
      </c>
    </row>
    <row r="42" spans="1:16">
      <c r="A42" s="2" t="s">
        <v>18</v>
      </c>
      <c r="B42" s="3" t="s">
        <v>59</v>
      </c>
    </row>
    <row r="43" spans="1:16">
      <c r="A43" s="2" t="s">
        <v>199</v>
      </c>
      <c r="B43" s="3" t="s">
        <v>195</v>
      </c>
    </row>
    <row r="44" spans="1:16">
      <c r="A44" s="2" t="s">
        <v>20</v>
      </c>
      <c r="B44" s="2" t="s">
        <v>21</v>
      </c>
      <c r="C44" s="2" t="s">
        <v>42</v>
      </c>
      <c r="D44" s="2" t="s">
        <v>43</v>
      </c>
      <c r="E44" s="2" t="s">
        <v>44</v>
      </c>
      <c r="F44" s="2" t="s">
        <v>45</v>
      </c>
      <c r="G44" s="2" t="s">
        <v>46</v>
      </c>
      <c r="H44" s="2" t="s">
        <v>47</v>
      </c>
      <c r="I44" s="2" t="s">
        <v>48</v>
      </c>
      <c r="J44" s="2" t="s">
        <v>49</v>
      </c>
      <c r="K44" s="2" t="s">
        <v>50</v>
      </c>
      <c r="L44" s="2" t="s">
        <v>51</v>
      </c>
      <c r="M44" s="2" t="s">
        <v>52</v>
      </c>
      <c r="N44" s="2" t="s">
        <v>53</v>
      </c>
      <c r="O44" s="2" t="s">
        <v>54</v>
      </c>
      <c r="P44" s="2" t="s">
        <v>55</v>
      </c>
    </row>
    <row r="45" spans="1:16">
      <c r="A45" s="2" t="s">
        <v>36</v>
      </c>
      <c r="B45" s="7" t="s">
        <v>64</v>
      </c>
      <c r="C45" s="2">
        <v>-13.3</v>
      </c>
      <c r="D45" s="2">
        <v>27.4</v>
      </c>
      <c r="E45" s="2">
        <v>-40.9</v>
      </c>
      <c r="F45" s="2">
        <v>25.6</v>
      </c>
      <c r="G45" s="2">
        <v>4.9000000000000004</v>
      </c>
      <c r="H45" s="2">
        <v>38.6</v>
      </c>
      <c r="I45" s="2">
        <v>160</v>
      </c>
      <c r="J45" s="2">
        <v>2730</v>
      </c>
      <c r="K45" s="2">
        <v>25</v>
      </c>
      <c r="L45" s="2">
        <v>353</v>
      </c>
      <c r="M45" s="2">
        <v>0</v>
      </c>
      <c r="N45" s="2">
        <v>135</v>
      </c>
      <c r="O45" s="2">
        <v>0</v>
      </c>
      <c r="P45" s="2">
        <v>533</v>
      </c>
    </row>
    <row r="46" spans="1:16">
      <c r="A46" s="2" t="s">
        <v>35</v>
      </c>
      <c r="B46" s="8" t="s">
        <v>65</v>
      </c>
      <c r="C46" s="1">
        <v>-15</v>
      </c>
      <c r="D46" s="1">
        <v>25.8</v>
      </c>
      <c r="E46" s="1">
        <v>-41</v>
      </c>
      <c r="F46" s="1">
        <v>21.1</v>
      </c>
      <c r="G46" s="1">
        <v>1.3</v>
      </c>
      <c r="H46" s="1">
        <v>28.7</v>
      </c>
      <c r="I46" s="1">
        <v>110</v>
      </c>
      <c r="J46" s="1">
        <v>10798</v>
      </c>
      <c r="K46" s="1">
        <v>23</v>
      </c>
      <c r="L46" s="1">
        <v>2446</v>
      </c>
      <c r="M46" s="1">
        <v>0</v>
      </c>
      <c r="N46" s="1">
        <v>135</v>
      </c>
      <c r="O46" s="1">
        <v>2</v>
      </c>
      <c r="P46" s="1">
        <v>1100</v>
      </c>
    </row>
    <row r="47" spans="1:16">
      <c r="A47" s="2" t="s">
        <v>37</v>
      </c>
      <c r="B47" s="8" t="s">
        <v>75</v>
      </c>
      <c r="C47" s="2">
        <v>0</v>
      </c>
      <c r="D47" s="2">
        <v>25.8</v>
      </c>
      <c r="E47" s="2">
        <v>-22.7</v>
      </c>
      <c r="F47" s="2">
        <v>21.1</v>
      </c>
      <c r="G47" s="2">
        <v>16.8</v>
      </c>
      <c r="H47" s="2">
        <v>29.5</v>
      </c>
      <c r="I47" s="2">
        <v>164</v>
      </c>
      <c r="J47" s="2">
        <v>10798</v>
      </c>
      <c r="K47" s="2">
        <v>20</v>
      </c>
      <c r="L47" s="2">
        <v>2446</v>
      </c>
      <c r="M47" s="2">
        <v>0</v>
      </c>
      <c r="N47" s="2">
        <v>130</v>
      </c>
      <c r="O47" s="2">
        <v>2</v>
      </c>
      <c r="P47" s="2">
        <v>1100</v>
      </c>
    </row>
    <row r="48" spans="1:16">
      <c r="A48" s="2" t="s">
        <v>28</v>
      </c>
      <c r="B48" s="2" t="s">
        <v>76</v>
      </c>
      <c r="C48" s="2" t="s">
        <v>69</v>
      </c>
    </row>
    <row r="49" spans="1:16">
      <c r="A49" s="2" t="s">
        <v>61</v>
      </c>
      <c r="B49" s="2" t="s">
        <v>78</v>
      </c>
      <c r="C49" s="1">
        <v>-0.4</v>
      </c>
      <c r="D49" s="1">
        <v>27.7</v>
      </c>
      <c r="E49" s="1">
        <v>-24.2</v>
      </c>
      <c r="F49" s="2">
        <v>27</v>
      </c>
      <c r="G49" s="2">
        <v>18.2</v>
      </c>
      <c r="H49" s="2">
        <v>28.5</v>
      </c>
      <c r="I49" s="2">
        <v>84</v>
      </c>
      <c r="J49" s="2">
        <v>3151</v>
      </c>
      <c r="K49" s="2">
        <v>28</v>
      </c>
      <c r="L49" s="2">
        <v>389</v>
      </c>
      <c r="M49" s="2">
        <v>2</v>
      </c>
      <c r="N49" s="2">
        <v>165</v>
      </c>
      <c r="O49" s="2">
        <v>13</v>
      </c>
      <c r="P49" s="2">
        <v>221</v>
      </c>
    </row>
    <row r="50" spans="1:16">
      <c r="A50" s="2" t="s">
        <v>87</v>
      </c>
      <c r="B50" s="1" t="s">
        <v>88</v>
      </c>
      <c r="C50" s="2">
        <v>-15.6</v>
      </c>
      <c r="D50" s="1">
        <v>27.7</v>
      </c>
      <c r="E50" s="10">
        <v>-32.9</v>
      </c>
      <c r="F50" s="1">
        <v>27.2</v>
      </c>
      <c r="G50" s="2">
        <v>0.8</v>
      </c>
      <c r="H50" s="2">
        <v>32.9</v>
      </c>
      <c r="I50" s="1">
        <v>110</v>
      </c>
      <c r="J50" s="2">
        <v>10798</v>
      </c>
      <c r="K50" s="1">
        <v>20</v>
      </c>
      <c r="L50" s="2">
        <v>2446</v>
      </c>
      <c r="M50" s="2">
        <v>0</v>
      </c>
      <c r="N50" s="2">
        <v>297</v>
      </c>
      <c r="O50" s="2">
        <v>0</v>
      </c>
      <c r="P50" s="1">
        <v>1100</v>
      </c>
    </row>
    <row r="51" spans="1:16">
      <c r="A51" s="2" t="s">
        <v>26</v>
      </c>
      <c r="B51" s="2" t="s">
        <v>72</v>
      </c>
      <c r="C51" s="2" t="s">
        <v>69</v>
      </c>
    </row>
    <row r="52" spans="1:16">
      <c r="A52" s="2" t="s">
        <v>29</v>
      </c>
      <c r="B52" s="7" t="s">
        <v>80</v>
      </c>
      <c r="C52" s="2">
        <v>-8.9</v>
      </c>
      <c r="D52" s="2">
        <v>21.7</v>
      </c>
      <c r="E52" s="2">
        <v>-31.2</v>
      </c>
      <c r="F52" s="2">
        <v>15.6</v>
      </c>
      <c r="G52" s="2">
        <v>7.3</v>
      </c>
      <c r="H52" s="2">
        <v>31.6</v>
      </c>
      <c r="I52" s="2">
        <v>142</v>
      </c>
      <c r="J52" s="2">
        <v>6000</v>
      </c>
      <c r="K52" s="2">
        <v>36</v>
      </c>
      <c r="L52" s="2">
        <v>700</v>
      </c>
      <c r="M52" s="2">
        <v>2</v>
      </c>
      <c r="N52" s="2">
        <v>400</v>
      </c>
      <c r="O52" s="2">
        <v>2</v>
      </c>
      <c r="P52" s="2">
        <v>400</v>
      </c>
    </row>
    <row r="53" spans="1:16">
      <c r="A53" s="2" t="s">
        <v>31</v>
      </c>
      <c r="B53" s="8" t="s">
        <v>73</v>
      </c>
      <c r="C53" s="1">
        <v>-9.1999999999999993</v>
      </c>
      <c r="D53" s="1">
        <v>25.5</v>
      </c>
      <c r="E53" s="1">
        <v>-36.799999999999997</v>
      </c>
      <c r="F53" s="1">
        <v>21.4</v>
      </c>
      <c r="G53" s="1">
        <v>7.1</v>
      </c>
      <c r="H53" s="1">
        <v>32.9</v>
      </c>
      <c r="I53" s="1">
        <v>180</v>
      </c>
      <c r="J53" s="1">
        <v>10798</v>
      </c>
      <c r="K53" s="1">
        <v>28</v>
      </c>
      <c r="L53" s="1">
        <v>2446</v>
      </c>
      <c r="M53" s="1">
        <v>0</v>
      </c>
      <c r="N53" s="1">
        <v>94</v>
      </c>
      <c r="O53" s="1">
        <v>0</v>
      </c>
      <c r="P53" s="1">
        <v>1100</v>
      </c>
    </row>
    <row r="54" spans="1:16">
      <c r="A54" s="2" t="s">
        <v>27</v>
      </c>
      <c r="B54" s="7" t="s">
        <v>70</v>
      </c>
      <c r="C54" s="10">
        <v>-4.9000000000000004</v>
      </c>
      <c r="D54" s="10">
        <v>27.7</v>
      </c>
      <c r="E54" s="10">
        <v>-32.4</v>
      </c>
      <c r="F54" s="10">
        <v>27</v>
      </c>
      <c r="G54" s="10">
        <v>18.2</v>
      </c>
      <c r="H54" s="10">
        <v>28.5</v>
      </c>
      <c r="I54" s="10">
        <v>224</v>
      </c>
      <c r="J54" s="10">
        <v>3151</v>
      </c>
      <c r="K54" s="10">
        <v>43</v>
      </c>
      <c r="L54" s="10">
        <v>454</v>
      </c>
      <c r="M54" s="10">
        <v>0</v>
      </c>
      <c r="N54" s="10">
        <v>165</v>
      </c>
      <c r="O54" s="10">
        <v>0</v>
      </c>
      <c r="P54" s="10">
        <v>269</v>
      </c>
    </row>
    <row r="55" spans="1:16">
      <c r="A55" s="2" t="s">
        <v>62</v>
      </c>
      <c r="B55" s="7" t="s">
        <v>68</v>
      </c>
      <c r="C55" s="2" t="s">
        <v>69</v>
      </c>
    </row>
    <row r="56" spans="1:16">
      <c r="A56" s="2" t="s">
        <v>60</v>
      </c>
      <c r="B56" s="7" t="s">
        <v>83</v>
      </c>
      <c r="C56" s="1">
        <v>-14</v>
      </c>
      <c r="D56" s="1">
        <v>24.2</v>
      </c>
      <c r="E56" s="1">
        <v>-36.200000000000003</v>
      </c>
      <c r="F56" s="1">
        <v>17.8</v>
      </c>
      <c r="G56" s="1">
        <v>10.199999999999999</v>
      </c>
      <c r="H56" s="1">
        <v>28.9</v>
      </c>
      <c r="I56" s="1">
        <v>122</v>
      </c>
      <c r="J56" s="1">
        <v>2453</v>
      </c>
      <c r="K56" s="1">
        <v>24</v>
      </c>
      <c r="L56" s="1">
        <v>605</v>
      </c>
      <c r="M56" s="1">
        <v>0</v>
      </c>
      <c r="N56" s="1">
        <v>108</v>
      </c>
      <c r="O56" s="1">
        <v>0</v>
      </c>
      <c r="P56" s="1">
        <v>343</v>
      </c>
    </row>
    <row r="57" spans="1:16">
      <c r="A57" s="2" t="s">
        <v>24</v>
      </c>
      <c r="B57" s="7" t="s">
        <v>67</v>
      </c>
      <c r="C57" s="1">
        <v>-11.9</v>
      </c>
      <c r="D57" s="1">
        <v>27.7</v>
      </c>
      <c r="E57" s="1">
        <v>-27.8</v>
      </c>
      <c r="F57" s="1">
        <v>27</v>
      </c>
      <c r="G57" s="1">
        <v>4.9000000000000004</v>
      </c>
      <c r="H57" s="1">
        <v>31</v>
      </c>
      <c r="I57" s="1">
        <v>184</v>
      </c>
      <c r="J57" s="1">
        <v>3151</v>
      </c>
      <c r="K57" s="1">
        <v>30</v>
      </c>
      <c r="L57" s="1">
        <v>605</v>
      </c>
      <c r="M57" s="1">
        <v>0</v>
      </c>
      <c r="N57" s="1">
        <v>225</v>
      </c>
      <c r="O57" s="1">
        <v>0</v>
      </c>
      <c r="P57" s="1">
        <v>343</v>
      </c>
    </row>
    <row r="58" spans="1:16">
      <c r="A58" s="2" t="s">
        <v>30</v>
      </c>
      <c r="B58" s="7" t="s">
        <v>77</v>
      </c>
      <c r="C58" s="2">
        <v>-5</v>
      </c>
      <c r="D58" s="2">
        <v>21.9</v>
      </c>
      <c r="E58" s="2">
        <v>-15.6</v>
      </c>
      <c r="F58" s="2">
        <v>15.6</v>
      </c>
      <c r="G58" s="2">
        <v>8</v>
      </c>
      <c r="H58" s="2">
        <v>29.5</v>
      </c>
      <c r="I58" s="2">
        <v>450</v>
      </c>
      <c r="J58" s="2">
        <v>2648</v>
      </c>
      <c r="K58" s="2">
        <v>48</v>
      </c>
      <c r="L58" s="2">
        <v>350</v>
      </c>
      <c r="M58" s="2">
        <v>0</v>
      </c>
      <c r="N58" s="2">
        <v>108</v>
      </c>
      <c r="O58" s="2">
        <v>0</v>
      </c>
      <c r="P58" s="2">
        <v>344</v>
      </c>
    </row>
    <row r="59" spans="1:16">
      <c r="A59" s="4" t="s">
        <v>56</v>
      </c>
      <c r="B59" s="5" t="s">
        <v>143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>
      <c r="A60" s="4" t="s">
        <v>57</v>
      </c>
      <c r="B60" s="4"/>
      <c r="C60" s="4">
        <v>0</v>
      </c>
      <c r="D60" s="4">
        <v>21.7</v>
      </c>
      <c r="E60" s="4">
        <v>-15.6</v>
      </c>
      <c r="F60" s="4">
        <v>15.6</v>
      </c>
      <c r="G60" s="4">
        <v>18.2</v>
      </c>
      <c r="H60" s="4">
        <v>28.5</v>
      </c>
      <c r="I60" s="4">
        <v>450</v>
      </c>
      <c r="J60" s="4">
        <v>2453</v>
      </c>
      <c r="K60" s="4">
        <v>48</v>
      </c>
      <c r="L60" s="4">
        <v>350</v>
      </c>
      <c r="M60" s="4">
        <v>2</v>
      </c>
      <c r="N60" s="4">
        <v>94</v>
      </c>
      <c r="O60" s="4">
        <v>13</v>
      </c>
      <c r="P60" s="4">
        <v>221</v>
      </c>
    </row>
    <row r="61" spans="1:16">
      <c r="A61" s="4" t="s">
        <v>58</v>
      </c>
      <c r="B61" s="4"/>
      <c r="C61" s="4"/>
      <c r="D61" s="4">
        <v>100</v>
      </c>
      <c r="E61" s="4"/>
      <c r="F61" s="4">
        <v>100</v>
      </c>
      <c r="G61" s="4"/>
      <c r="H61" s="4">
        <v>100</v>
      </c>
      <c r="I61" s="4"/>
      <c r="J61" s="4">
        <v>100</v>
      </c>
      <c r="K61" s="4"/>
      <c r="L61" s="4">
        <v>100</v>
      </c>
      <c r="M61" s="4"/>
      <c r="N61" s="4">
        <v>100</v>
      </c>
      <c r="O61" s="4"/>
      <c r="P61" s="4">
        <v>100</v>
      </c>
    </row>
    <row r="62" spans="1:16">
      <c r="C62">
        <f>MAX(C45:C58)</f>
        <v>0</v>
      </c>
      <c r="D62">
        <f>MIN(D45:D58)</f>
        <v>21.7</v>
      </c>
      <c r="E62">
        <f t="shared" ref="E62" si="0">MAX(E45:E58)</f>
        <v>-15.6</v>
      </c>
      <c r="F62">
        <f t="shared" ref="F62" si="1">MIN(F45:F58)</f>
        <v>15.6</v>
      </c>
      <c r="G62">
        <f t="shared" ref="G62" si="2">MAX(G45:G58)</f>
        <v>18.2</v>
      </c>
      <c r="H62">
        <f t="shared" ref="H62" si="3">MIN(H45:H58)</f>
        <v>28.5</v>
      </c>
      <c r="I62">
        <f t="shared" ref="I62" si="4">MAX(I45:I58)</f>
        <v>450</v>
      </c>
      <c r="J62">
        <f t="shared" ref="J62" si="5">MIN(J45:J58)</f>
        <v>2453</v>
      </c>
      <c r="K62">
        <f t="shared" ref="K62" si="6">MAX(K45:K58)</f>
        <v>48</v>
      </c>
      <c r="L62">
        <f t="shared" ref="L62" si="7">MIN(L45:L58)</f>
        <v>350</v>
      </c>
      <c r="M62">
        <f t="shared" ref="M62" si="8">MAX(M45:M58)</f>
        <v>2</v>
      </c>
      <c r="N62">
        <f t="shared" ref="N62" si="9">MIN(N45:N58)</f>
        <v>94</v>
      </c>
      <c r="O62">
        <f t="shared" ref="O62" si="10">MAX(O45:O58)</f>
        <v>13</v>
      </c>
      <c r="P62">
        <f t="shared" ref="P62" si="11">MIN(P45:P58)</f>
        <v>221</v>
      </c>
    </row>
    <row r="63" spans="1:16">
      <c r="A63" s="2" t="s">
        <v>18</v>
      </c>
      <c r="B63" s="3" t="s">
        <v>63</v>
      </c>
    </row>
    <row r="64" spans="1:16">
      <c r="A64" s="2" t="s">
        <v>199</v>
      </c>
      <c r="B64" s="3" t="s">
        <v>196</v>
      </c>
    </row>
    <row r="65" spans="1:16">
      <c r="A65" s="2" t="s">
        <v>20</v>
      </c>
      <c r="B65" s="2" t="s">
        <v>21</v>
      </c>
      <c r="C65" s="2" t="s">
        <v>42</v>
      </c>
      <c r="D65" s="2" t="s">
        <v>43</v>
      </c>
      <c r="E65" s="2" t="s">
        <v>44</v>
      </c>
      <c r="F65" s="2" t="s">
        <v>45</v>
      </c>
      <c r="G65" s="2" t="s">
        <v>46</v>
      </c>
      <c r="H65" s="2" t="s">
        <v>47</v>
      </c>
      <c r="I65" s="2" t="s">
        <v>48</v>
      </c>
      <c r="J65" s="2" t="s">
        <v>49</v>
      </c>
      <c r="K65" s="2" t="s">
        <v>50</v>
      </c>
      <c r="L65" s="2" t="s">
        <v>51</v>
      </c>
      <c r="M65" s="2" t="s">
        <v>52</v>
      </c>
      <c r="N65" s="2" t="s">
        <v>53</v>
      </c>
      <c r="O65" s="2" t="s">
        <v>54</v>
      </c>
      <c r="P65" s="2" t="s">
        <v>55</v>
      </c>
    </row>
    <row r="66" spans="1:16">
      <c r="A66" s="2" t="s">
        <v>36</v>
      </c>
      <c r="B66" s="7" t="s">
        <v>64</v>
      </c>
      <c r="C66" s="2">
        <v>-13.3</v>
      </c>
      <c r="D66" s="2">
        <v>27.4</v>
      </c>
      <c r="E66" s="2">
        <v>-40.9</v>
      </c>
      <c r="F66" s="2">
        <v>25.6</v>
      </c>
      <c r="G66" s="2">
        <v>4.9000000000000004</v>
      </c>
      <c r="H66" s="2">
        <v>38.6</v>
      </c>
      <c r="I66" s="2">
        <v>160</v>
      </c>
      <c r="J66" s="2">
        <v>2730</v>
      </c>
      <c r="K66" s="2">
        <v>25</v>
      </c>
      <c r="L66" s="2">
        <v>353</v>
      </c>
      <c r="M66" s="2">
        <v>0</v>
      </c>
      <c r="N66" s="2">
        <v>135</v>
      </c>
      <c r="O66" s="2">
        <v>0</v>
      </c>
      <c r="P66" s="2">
        <v>533</v>
      </c>
    </row>
    <row r="67" spans="1:16">
      <c r="A67" s="2" t="s">
        <v>138</v>
      </c>
      <c r="B67" s="7" t="s">
        <v>141</v>
      </c>
      <c r="C67" s="2" t="s">
        <v>69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>
      <c r="A68" s="2" t="s">
        <v>35</v>
      </c>
      <c r="B68" s="8" t="s">
        <v>65</v>
      </c>
      <c r="C68" s="1">
        <v>-15</v>
      </c>
      <c r="D68" s="1">
        <v>25.8</v>
      </c>
      <c r="E68" s="1">
        <v>-41</v>
      </c>
      <c r="F68" s="1">
        <v>21.1</v>
      </c>
      <c r="G68" s="1">
        <v>1.3</v>
      </c>
      <c r="H68" s="1">
        <v>28.7</v>
      </c>
      <c r="I68" s="1">
        <v>110</v>
      </c>
      <c r="J68" s="1">
        <v>10798</v>
      </c>
      <c r="K68" s="1">
        <v>23</v>
      </c>
      <c r="L68" s="1">
        <v>2446</v>
      </c>
      <c r="M68" s="1">
        <v>0</v>
      </c>
      <c r="N68" s="1">
        <v>135</v>
      </c>
      <c r="O68" s="1">
        <v>2</v>
      </c>
      <c r="P68" s="1">
        <v>1100</v>
      </c>
    </row>
    <row r="69" spans="1:16">
      <c r="A69" s="2" t="s">
        <v>37</v>
      </c>
      <c r="B69" s="8" t="s">
        <v>75</v>
      </c>
      <c r="C69" s="2">
        <v>0</v>
      </c>
      <c r="D69" s="2">
        <v>25.8</v>
      </c>
      <c r="E69" s="2">
        <v>-22.7</v>
      </c>
      <c r="F69" s="2">
        <v>21.1</v>
      </c>
      <c r="G69" s="2">
        <v>16.8</v>
      </c>
      <c r="H69" s="2">
        <v>29.5</v>
      </c>
      <c r="I69" s="2">
        <v>164</v>
      </c>
      <c r="J69" s="2">
        <v>10798</v>
      </c>
      <c r="K69" s="2">
        <v>20</v>
      </c>
      <c r="L69" s="2">
        <v>2446</v>
      </c>
      <c r="M69" s="2">
        <v>0</v>
      </c>
      <c r="N69" s="2">
        <v>130</v>
      </c>
      <c r="O69" s="2">
        <v>2</v>
      </c>
      <c r="P69" s="2">
        <v>1100</v>
      </c>
    </row>
    <row r="70" spans="1:16">
      <c r="A70" s="2" t="s">
        <v>84</v>
      </c>
      <c r="B70" s="7" t="s">
        <v>90</v>
      </c>
      <c r="C70" s="2">
        <v>-4.9000000000000004</v>
      </c>
      <c r="D70" s="2">
        <v>24</v>
      </c>
      <c r="E70" s="2">
        <v>-32.4</v>
      </c>
      <c r="F70" s="2">
        <v>16.7</v>
      </c>
      <c r="G70" s="2">
        <v>12.9</v>
      </c>
      <c r="H70" s="2">
        <v>29.4</v>
      </c>
      <c r="I70" s="2">
        <v>305</v>
      </c>
      <c r="J70" s="2">
        <v>1958</v>
      </c>
      <c r="K70" s="2">
        <v>45</v>
      </c>
      <c r="L70" s="2">
        <v>343</v>
      </c>
      <c r="M70" s="2">
        <v>0</v>
      </c>
      <c r="N70" s="2">
        <v>83</v>
      </c>
      <c r="O70" s="2">
        <v>3</v>
      </c>
      <c r="P70" s="2">
        <v>239</v>
      </c>
    </row>
    <row r="71" spans="1:16">
      <c r="A71" s="2" t="s">
        <v>28</v>
      </c>
      <c r="B71" s="2" t="s">
        <v>76</v>
      </c>
      <c r="C71" s="2" t="s">
        <v>69</v>
      </c>
      <c r="D71" s="1"/>
      <c r="E71" s="1"/>
      <c r="F71" s="2"/>
      <c r="G71" s="2"/>
      <c r="H71" s="2"/>
      <c r="I71" s="2"/>
      <c r="J71" s="2"/>
      <c r="K71" s="2"/>
      <c r="L71" s="1"/>
      <c r="M71" s="2"/>
      <c r="N71" s="2"/>
      <c r="O71" s="2"/>
      <c r="P71" s="2"/>
    </row>
    <row r="72" spans="1:16">
      <c r="A72" s="2" t="s">
        <v>40</v>
      </c>
      <c r="B72" s="2" t="s">
        <v>81</v>
      </c>
      <c r="C72" s="1">
        <v>-0.4</v>
      </c>
      <c r="D72" s="1">
        <v>16.399999999999999</v>
      </c>
      <c r="E72" s="1">
        <v>-21.7</v>
      </c>
      <c r="F72" s="2">
        <v>7.1</v>
      </c>
      <c r="G72" s="2">
        <v>13.9</v>
      </c>
      <c r="H72" s="2">
        <v>26.4</v>
      </c>
      <c r="I72" s="2">
        <v>451</v>
      </c>
      <c r="J72" s="2">
        <v>1551</v>
      </c>
      <c r="K72" s="2">
        <v>74</v>
      </c>
      <c r="L72" s="1">
        <v>174</v>
      </c>
      <c r="M72" s="2">
        <v>17</v>
      </c>
      <c r="N72" s="2">
        <v>89</v>
      </c>
      <c r="O72" s="2">
        <v>74</v>
      </c>
      <c r="P72" s="2">
        <v>120</v>
      </c>
    </row>
    <row r="73" spans="1:16">
      <c r="A73" s="2" t="s">
        <v>87</v>
      </c>
      <c r="B73" s="1" t="s">
        <v>88</v>
      </c>
      <c r="C73" s="2">
        <v>-15.6</v>
      </c>
      <c r="D73" s="1">
        <v>27.7</v>
      </c>
      <c r="E73" s="10">
        <v>-32.9</v>
      </c>
      <c r="F73" s="1">
        <v>27.2</v>
      </c>
      <c r="G73" s="2">
        <v>0.8</v>
      </c>
      <c r="H73" s="2">
        <v>32.9</v>
      </c>
      <c r="I73" s="1">
        <v>110</v>
      </c>
      <c r="J73" s="2">
        <v>10798</v>
      </c>
      <c r="K73" s="1">
        <v>20</v>
      </c>
      <c r="L73" s="2">
        <v>2446</v>
      </c>
      <c r="M73" s="2">
        <v>0</v>
      </c>
      <c r="N73" s="2">
        <v>297</v>
      </c>
      <c r="O73" s="2">
        <v>0</v>
      </c>
      <c r="P73" s="1">
        <v>1100</v>
      </c>
    </row>
    <row r="74" spans="1:16">
      <c r="A74" s="2" t="s">
        <v>41</v>
      </c>
      <c r="B74" s="2" t="s">
        <v>82</v>
      </c>
      <c r="C74" s="2">
        <v>-10.7</v>
      </c>
      <c r="D74" s="2">
        <v>26.6</v>
      </c>
      <c r="E74" s="2">
        <v>-29.5</v>
      </c>
      <c r="F74" s="2">
        <v>25.6</v>
      </c>
      <c r="G74" s="2">
        <v>12</v>
      </c>
      <c r="H74" s="2">
        <v>28.3</v>
      </c>
      <c r="I74" s="2">
        <v>206</v>
      </c>
      <c r="J74" s="2">
        <v>10798</v>
      </c>
      <c r="K74" s="2">
        <v>34</v>
      </c>
      <c r="L74" s="2">
        <v>2446</v>
      </c>
      <c r="M74" s="2">
        <v>1</v>
      </c>
      <c r="N74" s="2">
        <v>91</v>
      </c>
      <c r="O74" s="2">
        <v>2</v>
      </c>
      <c r="P74" s="2">
        <v>1100</v>
      </c>
    </row>
    <row r="75" spans="1:16">
      <c r="A75" s="2" t="s">
        <v>26</v>
      </c>
      <c r="B75" s="2" t="s">
        <v>72</v>
      </c>
      <c r="C75" s="2" t="s">
        <v>69</v>
      </c>
    </row>
    <row r="76" spans="1:16">
      <c r="A76" s="2" t="s">
        <v>94</v>
      </c>
      <c r="B76" s="11" t="s">
        <v>102</v>
      </c>
      <c r="C76" s="1">
        <v>-8.9</v>
      </c>
      <c r="D76" s="1">
        <v>28.1</v>
      </c>
      <c r="E76" s="1">
        <v>-29</v>
      </c>
      <c r="F76" s="1">
        <v>27</v>
      </c>
      <c r="G76" s="1">
        <v>8.9</v>
      </c>
      <c r="H76" s="1">
        <v>33.9</v>
      </c>
      <c r="I76" s="1">
        <v>233</v>
      </c>
      <c r="J76" s="1">
        <v>3151</v>
      </c>
      <c r="K76" s="1">
        <v>34</v>
      </c>
      <c r="L76" s="1">
        <v>508</v>
      </c>
      <c r="M76" s="1">
        <v>0</v>
      </c>
      <c r="N76" s="1">
        <v>165</v>
      </c>
      <c r="O76" s="1">
        <v>0</v>
      </c>
      <c r="P76" s="1">
        <v>368</v>
      </c>
    </row>
    <row r="77" spans="1:16">
      <c r="A77" s="2" t="s">
        <v>98</v>
      </c>
      <c r="B77" s="2" t="s">
        <v>99</v>
      </c>
      <c r="C77" s="2" t="s">
        <v>69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>
      <c r="A78" s="2" t="s">
        <v>29</v>
      </c>
      <c r="B78" s="7" t="s">
        <v>80</v>
      </c>
      <c r="C78" s="2">
        <v>-8.9</v>
      </c>
      <c r="D78" s="2">
        <v>21.7</v>
      </c>
      <c r="E78" s="2">
        <v>-31.2</v>
      </c>
      <c r="F78" s="2">
        <v>15.6</v>
      </c>
      <c r="G78" s="2">
        <v>7.3</v>
      </c>
      <c r="H78" s="2">
        <v>31.6</v>
      </c>
      <c r="I78" s="2">
        <v>142</v>
      </c>
      <c r="J78" s="2">
        <v>6000</v>
      </c>
      <c r="K78" s="2">
        <v>36</v>
      </c>
      <c r="L78" s="2">
        <v>700</v>
      </c>
      <c r="M78" s="2">
        <v>2</v>
      </c>
      <c r="N78" s="2">
        <v>400</v>
      </c>
      <c r="O78" s="2">
        <v>2</v>
      </c>
      <c r="P78" s="2">
        <v>400</v>
      </c>
    </row>
    <row r="79" spans="1:16">
      <c r="A79" s="2" t="s">
        <v>31</v>
      </c>
      <c r="B79" s="8" t="s">
        <v>73</v>
      </c>
      <c r="C79" s="1">
        <v>-9.1999999999999993</v>
      </c>
      <c r="D79" s="1">
        <v>25.5</v>
      </c>
      <c r="E79" s="1">
        <v>-36.799999999999997</v>
      </c>
      <c r="F79" s="1">
        <v>21.4</v>
      </c>
      <c r="G79" s="1">
        <v>7.1</v>
      </c>
      <c r="H79" s="1">
        <v>32.9</v>
      </c>
      <c r="I79" s="1">
        <v>180</v>
      </c>
      <c r="J79" s="1">
        <v>10798</v>
      </c>
      <c r="K79" s="1">
        <v>28</v>
      </c>
      <c r="L79" s="1">
        <v>2446</v>
      </c>
      <c r="M79" s="1">
        <v>0</v>
      </c>
      <c r="N79" s="1">
        <v>94</v>
      </c>
      <c r="O79" s="1">
        <v>0</v>
      </c>
      <c r="P79" s="1">
        <v>1100</v>
      </c>
    </row>
    <row r="80" spans="1:16">
      <c r="A80" s="2" t="s">
        <v>27</v>
      </c>
      <c r="B80" s="7" t="s">
        <v>70</v>
      </c>
      <c r="C80" s="10">
        <v>-4.9000000000000004</v>
      </c>
      <c r="D80" s="10">
        <v>27.7</v>
      </c>
      <c r="E80" s="10">
        <v>-32.4</v>
      </c>
      <c r="F80" s="10">
        <v>27</v>
      </c>
      <c r="G80" s="10">
        <v>18.2</v>
      </c>
      <c r="H80" s="10">
        <v>28.5</v>
      </c>
      <c r="I80" s="10">
        <v>224</v>
      </c>
      <c r="J80" s="10">
        <v>3151</v>
      </c>
      <c r="K80" s="10">
        <v>43</v>
      </c>
      <c r="L80" s="10">
        <v>454</v>
      </c>
      <c r="M80" s="10">
        <v>0</v>
      </c>
      <c r="N80" s="10">
        <v>165</v>
      </c>
      <c r="O80" s="10">
        <v>0</v>
      </c>
      <c r="P80" s="10">
        <v>269</v>
      </c>
    </row>
    <row r="81" spans="1:16">
      <c r="A81" s="2" t="s">
        <v>25</v>
      </c>
      <c r="B81" s="2" t="s">
        <v>71</v>
      </c>
      <c r="C81" s="2" t="s">
        <v>69</v>
      </c>
      <c r="D81" s="2"/>
      <c r="E81" s="2"/>
      <c r="F81" s="2"/>
    </row>
    <row r="82" spans="1:16">
      <c r="A82" s="2" t="s">
        <v>24</v>
      </c>
      <c r="B82" s="7" t="s">
        <v>67</v>
      </c>
      <c r="C82" s="1">
        <v>-11.9</v>
      </c>
      <c r="D82" s="1">
        <v>27.7</v>
      </c>
      <c r="E82" s="1">
        <v>-27.8</v>
      </c>
      <c r="F82" s="1">
        <v>27</v>
      </c>
      <c r="G82" s="1">
        <v>4.9000000000000004</v>
      </c>
      <c r="H82" s="1">
        <v>31</v>
      </c>
      <c r="I82" s="1">
        <v>184</v>
      </c>
      <c r="J82" s="1">
        <v>3151</v>
      </c>
      <c r="K82" s="1">
        <v>30</v>
      </c>
      <c r="L82" s="1">
        <v>605</v>
      </c>
      <c r="M82" s="1">
        <v>0</v>
      </c>
      <c r="N82" s="1">
        <v>225</v>
      </c>
      <c r="O82" s="1">
        <v>0</v>
      </c>
      <c r="P82" s="1">
        <v>343</v>
      </c>
    </row>
    <row r="83" spans="1:16">
      <c r="A83" s="2" t="s">
        <v>85</v>
      </c>
      <c r="B83" s="7" t="s">
        <v>91</v>
      </c>
      <c r="C83" s="2">
        <v>1.3</v>
      </c>
      <c r="D83" s="2">
        <v>22.2</v>
      </c>
      <c r="E83" s="2">
        <v>-17.7</v>
      </c>
      <c r="F83" s="2">
        <v>15.1</v>
      </c>
      <c r="G83" s="2">
        <v>15</v>
      </c>
      <c r="H83" s="2">
        <v>29.4</v>
      </c>
      <c r="I83" s="2">
        <v>373</v>
      </c>
      <c r="J83" s="2">
        <v>2336</v>
      </c>
      <c r="K83" s="2">
        <v>68</v>
      </c>
      <c r="L83" s="2">
        <v>454</v>
      </c>
      <c r="M83" s="2">
        <v>3</v>
      </c>
      <c r="N83" s="2">
        <v>95</v>
      </c>
      <c r="O83" s="2">
        <v>15</v>
      </c>
      <c r="P83" s="2">
        <v>258</v>
      </c>
    </row>
    <row r="84" spans="1:16">
      <c r="A84" s="2" t="s">
        <v>30</v>
      </c>
      <c r="B84" s="7" t="s">
        <v>77</v>
      </c>
      <c r="C84" s="2">
        <v>-5</v>
      </c>
      <c r="D84" s="2">
        <v>21.9</v>
      </c>
      <c r="E84" s="2">
        <v>-15.6</v>
      </c>
      <c r="F84" s="2">
        <v>15.6</v>
      </c>
      <c r="G84" s="2">
        <v>8</v>
      </c>
      <c r="H84" s="2">
        <v>29.5</v>
      </c>
      <c r="I84" s="2">
        <v>450</v>
      </c>
      <c r="J84" s="2">
        <v>2648</v>
      </c>
      <c r="K84" s="2">
        <v>48</v>
      </c>
      <c r="L84" s="2">
        <v>350</v>
      </c>
      <c r="M84" s="2">
        <v>0</v>
      </c>
      <c r="N84" s="2">
        <v>108</v>
      </c>
      <c r="O84" s="2">
        <v>0</v>
      </c>
      <c r="P84" s="2">
        <v>344</v>
      </c>
    </row>
    <row r="85" spans="1:16">
      <c r="A85" s="4" t="s">
        <v>56</v>
      </c>
      <c r="B85" s="5" t="s">
        <v>144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>
      <c r="A86" s="4" t="s">
        <v>57</v>
      </c>
      <c r="B86" s="4"/>
      <c r="C86" s="4">
        <v>1.3</v>
      </c>
      <c r="D86" s="4">
        <v>16.399999999999999</v>
      </c>
      <c r="E86" s="4">
        <v>-15.6</v>
      </c>
      <c r="F86" s="4">
        <v>7.1</v>
      </c>
      <c r="G86" s="4">
        <v>18.2</v>
      </c>
      <c r="H86" s="4">
        <v>26.4</v>
      </c>
      <c r="I86" s="4">
        <v>451</v>
      </c>
      <c r="J86" s="4">
        <v>1551</v>
      </c>
      <c r="K86" s="4">
        <v>74</v>
      </c>
      <c r="L86" s="4">
        <v>174</v>
      </c>
      <c r="M86" s="4">
        <v>17</v>
      </c>
      <c r="N86" s="4">
        <v>83</v>
      </c>
      <c r="O86" s="4">
        <v>74</v>
      </c>
      <c r="P86" s="4">
        <v>120</v>
      </c>
    </row>
    <row r="87" spans="1:16">
      <c r="A87" s="4" t="s">
        <v>58</v>
      </c>
      <c r="B87" s="4"/>
      <c r="C87" s="4"/>
      <c r="D87" s="4">
        <v>100</v>
      </c>
      <c r="E87" s="4"/>
      <c r="F87" s="4">
        <v>100</v>
      </c>
      <c r="G87" s="4"/>
      <c r="H87" s="4">
        <v>100</v>
      </c>
      <c r="I87" s="4"/>
      <c r="J87" s="4">
        <v>100</v>
      </c>
      <c r="K87" s="4"/>
      <c r="L87" s="4">
        <v>100</v>
      </c>
      <c r="M87" s="4"/>
      <c r="N87" s="4">
        <v>100</v>
      </c>
      <c r="O87" s="4"/>
      <c r="P87" s="4">
        <v>100</v>
      </c>
    </row>
    <row r="88" spans="1:16">
      <c r="C88">
        <f>MAX(C66:C84)</f>
        <v>1.3</v>
      </c>
      <c r="D88">
        <f>MIN(D66:D84)</f>
        <v>16.399999999999999</v>
      </c>
      <c r="E88">
        <f t="shared" ref="E88" si="12">MAX(E66:E84)</f>
        <v>-15.6</v>
      </c>
      <c r="F88">
        <f t="shared" ref="F88" si="13">MIN(F66:F84)</f>
        <v>7.1</v>
      </c>
      <c r="G88">
        <f t="shared" ref="G88" si="14">MAX(G66:G84)</f>
        <v>18.2</v>
      </c>
      <c r="H88">
        <f t="shared" ref="H88" si="15">MIN(H66:H84)</f>
        <v>26.4</v>
      </c>
      <c r="I88">
        <f t="shared" ref="I88" si="16">MAX(I66:I84)</f>
        <v>451</v>
      </c>
      <c r="J88">
        <f t="shared" ref="J88" si="17">MIN(J66:J84)</f>
        <v>1551</v>
      </c>
      <c r="K88">
        <f t="shared" ref="K88" si="18">MAX(K66:K84)</f>
        <v>74</v>
      </c>
      <c r="L88">
        <f t="shared" ref="L88" si="19">MIN(L66:L84)</f>
        <v>174</v>
      </c>
      <c r="M88">
        <f t="shared" ref="M88" si="20">MAX(M66:M84)</f>
        <v>17</v>
      </c>
      <c r="N88">
        <f t="shared" ref="N88" si="21">MIN(N66:N84)</f>
        <v>83</v>
      </c>
      <c r="O88">
        <f t="shared" ref="O88" si="22">MAX(O66:O84)</f>
        <v>74</v>
      </c>
      <c r="P88">
        <f t="shared" ref="P88" si="23">MIN(P66:P84)</f>
        <v>120</v>
      </c>
    </row>
    <row r="89" spans="1:16">
      <c r="A89" s="2" t="s">
        <v>18</v>
      </c>
      <c r="B89" s="3" t="s">
        <v>92</v>
      </c>
    </row>
    <row r="90" spans="1:16">
      <c r="A90" s="2" t="s">
        <v>199</v>
      </c>
      <c r="B90" s="3" t="s">
        <v>197</v>
      </c>
    </row>
    <row r="91" spans="1:16">
      <c r="A91" s="2" t="s">
        <v>20</v>
      </c>
      <c r="B91" s="2" t="s">
        <v>21</v>
      </c>
      <c r="C91" s="2" t="s">
        <v>42</v>
      </c>
      <c r="D91" s="2" t="s">
        <v>43</v>
      </c>
      <c r="E91" s="2" t="s">
        <v>44</v>
      </c>
      <c r="F91" s="2" t="s">
        <v>45</v>
      </c>
      <c r="G91" s="2" t="s">
        <v>46</v>
      </c>
      <c r="H91" s="2" t="s">
        <v>47</v>
      </c>
      <c r="I91" s="2" t="s">
        <v>48</v>
      </c>
      <c r="J91" s="2" t="s">
        <v>49</v>
      </c>
      <c r="K91" s="2" t="s">
        <v>50</v>
      </c>
      <c r="L91" s="2" t="s">
        <v>51</v>
      </c>
      <c r="M91" s="2" t="s">
        <v>52</v>
      </c>
      <c r="N91" s="2" t="s">
        <v>53</v>
      </c>
      <c r="O91" s="2" t="s">
        <v>54</v>
      </c>
      <c r="P91" s="2" t="s">
        <v>55</v>
      </c>
    </row>
    <row r="92" spans="1:16">
      <c r="A92" s="2" t="s">
        <v>36</v>
      </c>
      <c r="B92" s="7" t="s">
        <v>64</v>
      </c>
      <c r="C92" s="2">
        <v>-13.3</v>
      </c>
      <c r="D92" s="2">
        <v>27.4</v>
      </c>
      <c r="E92" s="2">
        <v>-40.9</v>
      </c>
      <c r="F92" s="2">
        <v>25.6</v>
      </c>
      <c r="G92" s="2">
        <v>4.9000000000000004</v>
      </c>
      <c r="H92" s="2">
        <v>38.6</v>
      </c>
      <c r="I92" s="2">
        <v>160</v>
      </c>
      <c r="J92" s="2">
        <v>2730</v>
      </c>
      <c r="K92" s="2">
        <v>25</v>
      </c>
      <c r="L92" s="2">
        <v>353</v>
      </c>
      <c r="M92" s="2">
        <v>0</v>
      </c>
      <c r="N92" s="2">
        <v>135</v>
      </c>
      <c r="O92" s="2">
        <v>0</v>
      </c>
      <c r="P92" s="2">
        <v>533</v>
      </c>
    </row>
    <row r="93" spans="1:16">
      <c r="A93" s="2" t="s">
        <v>138</v>
      </c>
      <c r="B93" s="7" t="s">
        <v>141</v>
      </c>
      <c r="C93" s="2" t="s">
        <v>69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A94" s="2" t="s">
        <v>35</v>
      </c>
      <c r="B94" s="8" t="s">
        <v>65</v>
      </c>
      <c r="C94" s="1">
        <v>-15</v>
      </c>
      <c r="D94" s="1">
        <v>25.8</v>
      </c>
      <c r="E94" s="1">
        <v>-41</v>
      </c>
      <c r="F94" s="1">
        <v>21.1</v>
      </c>
      <c r="G94" s="1">
        <v>1.3</v>
      </c>
      <c r="H94" s="1">
        <v>28.7</v>
      </c>
      <c r="I94" s="1">
        <v>110</v>
      </c>
      <c r="J94" s="1">
        <v>10798</v>
      </c>
      <c r="K94" s="1">
        <v>23</v>
      </c>
      <c r="L94" s="1">
        <v>2446</v>
      </c>
      <c r="M94" s="1">
        <v>0</v>
      </c>
      <c r="N94" s="1">
        <v>135</v>
      </c>
      <c r="O94" s="1">
        <v>2</v>
      </c>
      <c r="P94" s="1">
        <v>1100</v>
      </c>
    </row>
    <row r="95" spans="1:16">
      <c r="A95" s="2" t="s">
        <v>37</v>
      </c>
      <c r="B95" s="8" t="s">
        <v>75</v>
      </c>
      <c r="C95" s="2">
        <v>0</v>
      </c>
      <c r="D95" s="2">
        <v>25.8</v>
      </c>
      <c r="E95" s="2">
        <v>-22.7</v>
      </c>
      <c r="F95" s="2">
        <v>21.1</v>
      </c>
      <c r="G95" s="2">
        <v>16.8</v>
      </c>
      <c r="H95" s="2">
        <v>29.5</v>
      </c>
      <c r="I95" s="2">
        <v>164</v>
      </c>
      <c r="J95" s="2">
        <v>10798</v>
      </c>
      <c r="K95" s="2">
        <v>20</v>
      </c>
      <c r="L95" s="2">
        <v>2446</v>
      </c>
      <c r="M95" s="2">
        <v>0</v>
      </c>
      <c r="N95" s="2">
        <v>130</v>
      </c>
      <c r="O95" s="2">
        <v>2</v>
      </c>
      <c r="P95" s="2">
        <v>1100</v>
      </c>
    </row>
    <row r="96" spans="1:16">
      <c r="A96" s="2" t="s">
        <v>61</v>
      </c>
      <c r="B96" s="2" t="s">
        <v>78</v>
      </c>
      <c r="C96" s="1">
        <v>-0.4</v>
      </c>
      <c r="D96" s="1">
        <v>27.7</v>
      </c>
      <c r="E96" s="1">
        <v>-24.2</v>
      </c>
      <c r="F96" s="2">
        <v>27</v>
      </c>
      <c r="G96" s="2">
        <v>18.2</v>
      </c>
      <c r="H96" s="2">
        <v>28.5</v>
      </c>
      <c r="I96" s="2">
        <v>84</v>
      </c>
      <c r="J96" s="2">
        <v>3151</v>
      </c>
      <c r="K96" s="2">
        <v>28</v>
      </c>
      <c r="L96" s="2">
        <v>389</v>
      </c>
      <c r="M96" s="2">
        <v>2</v>
      </c>
      <c r="N96" s="2">
        <v>165</v>
      </c>
      <c r="O96" s="2">
        <v>13</v>
      </c>
      <c r="P96" s="2">
        <v>221</v>
      </c>
    </row>
    <row r="97" spans="1:17">
      <c r="A97" s="2" t="s">
        <v>87</v>
      </c>
      <c r="B97" s="1" t="s">
        <v>88</v>
      </c>
      <c r="C97" s="2">
        <v>-15.6</v>
      </c>
      <c r="D97" s="1">
        <v>27.7</v>
      </c>
      <c r="E97" s="10">
        <v>-32.9</v>
      </c>
      <c r="F97" s="1">
        <v>27.2</v>
      </c>
      <c r="G97" s="2">
        <v>0.8</v>
      </c>
      <c r="H97" s="2">
        <v>32.9</v>
      </c>
      <c r="I97" s="1">
        <v>110</v>
      </c>
      <c r="J97" s="2">
        <v>10798</v>
      </c>
      <c r="K97" s="1">
        <v>20</v>
      </c>
      <c r="L97" s="2">
        <v>2446</v>
      </c>
      <c r="M97" s="2">
        <v>0</v>
      </c>
      <c r="N97" s="2">
        <v>297</v>
      </c>
      <c r="O97" s="2">
        <v>0</v>
      </c>
      <c r="P97" s="1">
        <v>1100</v>
      </c>
    </row>
    <row r="98" spans="1:17">
      <c r="A98" s="2" t="s">
        <v>34</v>
      </c>
      <c r="B98" s="8" t="s">
        <v>79</v>
      </c>
      <c r="C98" s="2">
        <v>0</v>
      </c>
      <c r="D98" s="2">
        <v>27.5</v>
      </c>
      <c r="E98" s="2">
        <v>-22.7</v>
      </c>
      <c r="F98" s="2">
        <v>25</v>
      </c>
      <c r="G98" s="2">
        <v>9.5</v>
      </c>
      <c r="H98" s="2">
        <v>31.2</v>
      </c>
      <c r="I98" s="2">
        <v>210</v>
      </c>
      <c r="J98" s="2">
        <v>2617</v>
      </c>
      <c r="K98" s="2">
        <v>28</v>
      </c>
      <c r="L98" s="2">
        <v>582</v>
      </c>
      <c r="M98" s="2">
        <v>1</v>
      </c>
      <c r="N98" s="2">
        <v>114</v>
      </c>
      <c r="O98" s="2">
        <v>2</v>
      </c>
      <c r="P98" s="2">
        <v>189</v>
      </c>
    </row>
    <row r="99" spans="1:17">
      <c r="A99" s="2" t="s">
        <v>137</v>
      </c>
      <c r="B99" s="1" t="s">
        <v>192</v>
      </c>
      <c r="C99" s="2" t="s">
        <v>69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7">
      <c r="A100" s="2" t="s">
        <v>93</v>
      </c>
      <c r="B100" s="2" t="s">
        <v>103</v>
      </c>
      <c r="C100" s="2">
        <v>-11.9</v>
      </c>
      <c r="D100" s="2">
        <v>27.7</v>
      </c>
      <c r="E100" s="2">
        <v>-27.8</v>
      </c>
      <c r="F100" s="2">
        <v>27</v>
      </c>
      <c r="G100" s="2">
        <v>4.9000000000000004</v>
      </c>
      <c r="H100" s="2">
        <v>30.6</v>
      </c>
      <c r="I100" s="2">
        <v>184</v>
      </c>
      <c r="J100" s="2">
        <v>4150</v>
      </c>
      <c r="K100" s="2">
        <v>30</v>
      </c>
      <c r="L100" s="2">
        <v>914</v>
      </c>
      <c r="M100" s="2">
        <v>0</v>
      </c>
      <c r="N100" s="2">
        <v>165</v>
      </c>
      <c r="O100" s="2">
        <v>2</v>
      </c>
      <c r="P100" s="2">
        <v>228</v>
      </c>
    </row>
    <row r="101" spans="1:17">
      <c r="A101" s="2" t="s">
        <v>29</v>
      </c>
      <c r="B101" s="7" t="s">
        <v>80</v>
      </c>
      <c r="C101" s="2">
        <v>-8.9</v>
      </c>
      <c r="D101" s="2">
        <v>21.7</v>
      </c>
      <c r="E101" s="2">
        <v>-31.2</v>
      </c>
      <c r="F101" s="2">
        <v>15.6</v>
      </c>
      <c r="G101" s="2">
        <v>7.3</v>
      </c>
      <c r="H101" s="2">
        <v>31.6</v>
      </c>
      <c r="I101" s="2">
        <v>142</v>
      </c>
      <c r="J101" s="2">
        <v>6000</v>
      </c>
      <c r="K101" s="2">
        <v>36</v>
      </c>
      <c r="L101" s="2">
        <v>700</v>
      </c>
      <c r="M101" s="2">
        <v>2</v>
      </c>
      <c r="N101" s="2">
        <v>400</v>
      </c>
      <c r="O101" s="2">
        <v>2</v>
      </c>
      <c r="P101" s="2">
        <v>400</v>
      </c>
    </row>
    <row r="102" spans="1:17">
      <c r="A102" s="2" t="s">
        <v>31</v>
      </c>
      <c r="B102" s="8" t="s">
        <v>73</v>
      </c>
      <c r="C102" s="1">
        <v>-9.1999999999999993</v>
      </c>
      <c r="D102" s="1">
        <v>25.5</v>
      </c>
      <c r="E102" s="1">
        <v>-36.799999999999997</v>
      </c>
      <c r="F102" s="1">
        <v>21.4</v>
      </c>
      <c r="G102" s="1">
        <v>7.1</v>
      </c>
      <c r="H102" s="1">
        <v>32.9</v>
      </c>
      <c r="I102" s="1">
        <v>180</v>
      </c>
      <c r="J102" s="1">
        <v>10798</v>
      </c>
      <c r="K102" s="1">
        <v>28</v>
      </c>
      <c r="L102" s="1">
        <v>2446</v>
      </c>
      <c r="M102" s="1">
        <v>0</v>
      </c>
      <c r="N102" s="1">
        <v>94</v>
      </c>
      <c r="O102" s="1">
        <v>0</v>
      </c>
      <c r="P102" s="1">
        <v>1100</v>
      </c>
    </row>
    <row r="103" spans="1:17">
      <c r="A103" s="2" t="s">
        <v>86</v>
      </c>
      <c r="B103" s="7" t="s">
        <v>89</v>
      </c>
      <c r="C103" s="2" t="s">
        <v>69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>
      <c r="A104" s="2" t="s">
        <v>27</v>
      </c>
      <c r="B104" s="7" t="s">
        <v>70</v>
      </c>
      <c r="C104" s="10">
        <v>-4.9000000000000004</v>
      </c>
      <c r="D104" s="10">
        <v>27.7</v>
      </c>
      <c r="E104" s="10">
        <v>-32.4</v>
      </c>
      <c r="F104" s="10">
        <v>27</v>
      </c>
      <c r="G104" s="10">
        <v>18.2</v>
      </c>
      <c r="H104" s="10">
        <v>28.5</v>
      </c>
      <c r="I104" s="10">
        <v>224</v>
      </c>
      <c r="J104" s="10">
        <v>3151</v>
      </c>
      <c r="K104" s="10">
        <v>43</v>
      </c>
      <c r="L104" s="10">
        <v>454</v>
      </c>
      <c r="M104" s="10">
        <v>0</v>
      </c>
      <c r="N104" s="10">
        <v>165</v>
      </c>
      <c r="O104" s="10">
        <v>0</v>
      </c>
      <c r="P104" s="10">
        <v>269</v>
      </c>
      <c r="Q104" s="13"/>
    </row>
    <row r="105" spans="1:17">
      <c r="A105" s="2" t="s">
        <v>62</v>
      </c>
      <c r="B105" s="7" t="s">
        <v>68</v>
      </c>
      <c r="C105" s="2" t="s">
        <v>69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3"/>
    </row>
    <row r="106" spans="1:17">
      <c r="A106" s="2" t="s">
        <v>24</v>
      </c>
      <c r="B106" s="7" t="s">
        <v>67</v>
      </c>
      <c r="C106" s="1">
        <v>-11.9</v>
      </c>
      <c r="D106" s="1">
        <v>27.7</v>
      </c>
      <c r="E106" s="1">
        <v>-27.8</v>
      </c>
      <c r="F106" s="1">
        <v>27</v>
      </c>
      <c r="G106" s="1">
        <v>4.9000000000000004</v>
      </c>
      <c r="H106" s="1">
        <v>31</v>
      </c>
      <c r="I106" s="1">
        <v>184</v>
      </c>
      <c r="J106" s="1">
        <v>3151</v>
      </c>
      <c r="K106" s="1">
        <v>30</v>
      </c>
      <c r="L106" s="1">
        <v>605</v>
      </c>
      <c r="M106" s="1">
        <v>0</v>
      </c>
      <c r="N106" s="1">
        <v>225</v>
      </c>
      <c r="O106" s="1">
        <v>0</v>
      </c>
      <c r="P106" s="1">
        <v>343</v>
      </c>
      <c r="Q106" s="13"/>
    </row>
    <row r="107" spans="1:17">
      <c r="A107" s="2" t="s">
        <v>97</v>
      </c>
      <c r="B107" s="2" t="s">
        <v>106</v>
      </c>
      <c r="C107" s="12">
        <v>-1.1000000000000001</v>
      </c>
      <c r="D107" s="12">
        <v>27.7</v>
      </c>
      <c r="E107" s="12">
        <v>-25.8</v>
      </c>
      <c r="F107" s="12">
        <v>27</v>
      </c>
      <c r="G107" s="12">
        <v>19.600000000000001</v>
      </c>
      <c r="H107" s="12">
        <v>28.3</v>
      </c>
      <c r="I107" s="12">
        <v>177</v>
      </c>
      <c r="J107" s="12">
        <v>3151</v>
      </c>
      <c r="K107" s="12">
        <v>27</v>
      </c>
      <c r="L107" s="12">
        <v>389</v>
      </c>
      <c r="M107" s="12">
        <v>2</v>
      </c>
      <c r="N107" s="12">
        <v>165</v>
      </c>
      <c r="O107" s="12">
        <v>27</v>
      </c>
      <c r="P107" s="12">
        <v>221</v>
      </c>
      <c r="Q107" s="13"/>
    </row>
    <row r="108" spans="1:17">
      <c r="A108" s="2" t="s">
        <v>30</v>
      </c>
      <c r="B108" s="7" t="s">
        <v>77</v>
      </c>
      <c r="C108" s="2">
        <v>-5</v>
      </c>
      <c r="D108" s="2">
        <v>21.9</v>
      </c>
      <c r="E108" s="2">
        <v>-15.6</v>
      </c>
      <c r="F108" s="2">
        <v>15.6</v>
      </c>
      <c r="G108" s="2">
        <v>8</v>
      </c>
      <c r="H108" s="2">
        <v>29.5</v>
      </c>
      <c r="I108" s="2">
        <v>450</v>
      </c>
      <c r="J108" s="2">
        <v>2648</v>
      </c>
      <c r="K108" s="2">
        <v>48</v>
      </c>
      <c r="L108" s="2">
        <v>350</v>
      </c>
      <c r="M108" s="2">
        <v>0</v>
      </c>
      <c r="N108" s="2">
        <v>108</v>
      </c>
      <c r="O108" s="2">
        <v>0</v>
      </c>
      <c r="P108" s="2">
        <v>344</v>
      </c>
      <c r="Q108" s="13"/>
    </row>
    <row r="109" spans="1:17">
      <c r="A109" s="2" t="s">
        <v>95</v>
      </c>
      <c r="B109" s="2" t="s">
        <v>104</v>
      </c>
      <c r="C109" s="2">
        <v>-1.2</v>
      </c>
      <c r="D109" s="2">
        <v>28.5</v>
      </c>
      <c r="E109" s="2">
        <v>-25.8</v>
      </c>
      <c r="F109" s="2">
        <v>26.7</v>
      </c>
      <c r="G109" s="2">
        <v>16</v>
      </c>
      <c r="H109" s="2">
        <v>33.4</v>
      </c>
      <c r="I109" s="2">
        <v>201</v>
      </c>
      <c r="J109" s="2">
        <v>3285</v>
      </c>
      <c r="K109" s="2">
        <v>33</v>
      </c>
      <c r="L109" s="2">
        <v>454</v>
      </c>
      <c r="M109" s="2">
        <v>0</v>
      </c>
      <c r="N109" s="2">
        <v>100</v>
      </c>
      <c r="O109" s="2">
        <v>0</v>
      </c>
      <c r="P109" s="2">
        <v>344</v>
      </c>
    </row>
    <row r="110" spans="1:17">
      <c r="A110" s="2" t="s">
        <v>96</v>
      </c>
      <c r="B110" s="7" t="s">
        <v>105</v>
      </c>
      <c r="C110" s="2">
        <v>-4.9000000000000004</v>
      </c>
      <c r="D110" s="2">
        <v>26.6</v>
      </c>
      <c r="E110" s="2">
        <v>-25.8</v>
      </c>
      <c r="F110" s="2">
        <v>26.1</v>
      </c>
      <c r="G110" s="2">
        <v>16</v>
      </c>
      <c r="H110" s="2">
        <v>29.400000000000002</v>
      </c>
      <c r="I110" s="2">
        <v>201</v>
      </c>
      <c r="J110" s="2">
        <v>3285</v>
      </c>
      <c r="K110" s="2">
        <v>33</v>
      </c>
      <c r="L110" s="2">
        <v>569</v>
      </c>
      <c r="M110" s="2">
        <v>0</v>
      </c>
      <c r="N110" s="2">
        <v>100</v>
      </c>
      <c r="O110" s="2">
        <v>0</v>
      </c>
      <c r="P110" s="2">
        <v>239</v>
      </c>
    </row>
    <row r="111" spans="1:17">
      <c r="A111" s="4" t="s">
        <v>56</v>
      </c>
      <c r="B111" s="5" t="s">
        <v>145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7">
      <c r="A112" s="4" t="s">
        <v>57</v>
      </c>
      <c r="B112" s="4"/>
      <c r="C112" s="4">
        <v>0</v>
      </c>
      <c r="D112" s="4">
        <v>21.7</v>
      </c>
      <c r="E112" s="4">
        <v>-15.6</v>
      </c>
      <c r="F112" s="4">
        <v>15.6</v>
      </c>
      <c r="G112" s="4">
        <v>19.600000000000001</v>
      </c>
      <c r="H112" s="4">
        <v>28.3</v>
      </c>
      <c r="I112" s="4">
        <v>450</v>
      </c>
      <c r="J112" s="4">
        <v>2617</v>
      </c>
      <c r="K112" s="4">
        <v>48</v>
      </c>
      <c r="L112" s="4">
        <v>350</v>
      </c>
      <c r="M112" s="4">
        <v>2</v>
      </c>
      <c r="N112" s="4">
        <v>94</v>
      </c>
      <c r="O112" s="4">
        <v>27</v>
      </c>
      <c r="P112" s="4">
        <v>189</v>
      </c>
    </row>
    <row r="113" spans="1:16">
      <c r="A113" s="4" t="s">
        <v>58</v>
      </c>
      <c r="B113" s="4"/>
      <c r="C113" s="4"/>
      <c r="D113" s="4">
        <v>100</v>
      </c>
      <c r="E113" s="4"/>
      <c r="F113" s="4">
        <v>100</v>
      </c>
      <c r="G113" s="4"/>
      <c r="H113" s="4">
        <v>100</v>
      </c>
      <c r="I113" s="4"/>
      <c r="J113" s="4">
        <v>100</v>
      </c>
      <c r="K113" s="4"/>
      <c r="L113" s="4">
        <v>100</v>
      </c>
      <c r="M113" s="4"/>
      <c r="N113" s="4">
        <v>100</v>
      </c>
      <c r="O113" s="4"/>
      <c r="P113" s="4">
        <v>100</v>
      </c>
    </row>
    <row r="114" spans="1:16">
      <c r="C114">
        <f>MAX(C92:C110)</f>
        <v>0</v>
      </c>
      <c r="D114">
        <f>MIN(D92:D110)</f>
        <v>21.7</v>
      </c>
      <c r="E114">
        <f t="shared" ref="E114" si="24">MAX(E92:E110)</f>
        <v>-15.6</v>
      </c>
      <c r="F114">
        <f t="shared" ref="F114" si="25">MIN(F92:F110)</f>
        <v>15.6</v>
      </c>
      <c r="G114">
        <f t="shared" ref="G114" si="26">MAX(G92:G110)</f>
        <v>19.600000000000001</v>
      </c>
      <c r="H114">
        <f t="shared" ref="H114" si="27">MIN(H92:H110)</f>
        <v>28.3</v>
      </c>
      <c r="I114">
        <f t="shared" ref="I114" si="28">MAX(I92:I110)</f>
        <v>450</v>
      </c>
      <c r="J114">
        <f t="shared" ref="J114" si="29">MIN(J92:J110)</f>
        <v>2617</v>
      </c>
      <c r="K114">
        <f t="shared" ref="K114" si="30">MAX(K92:K110)</f>
        <v>48</v>
      </c>
      <c r="L114">
        <f t="shared" ref="L114" si="31">MIN(L92:L110)</f>
        <v>350</v>
      </c>
      <c r="M114">
        <f t="shared" ref="M114" si="32">MAX(M92:M110)</f>
        <v>2</v>
      </c>
      <c r="N114">
        <f t="shared" ref="N114" si="33">MIN(N92:N110)</f>
        <v>94</v>
      </c>
      <c r="O114">
        <f t="shared" ref="O114" si="34">MAX(O92:O110)</f>
        <v>27</v>
      </c>
      <c r="P114">
        <f t="shared" ref="P114" si="35">MIN(P92:P110)</f>
        <v>189</v>
      </c>
    </row>
    <row r="115" spans="1:16">
      <c r="A115" s="2" t="s">
        <v>18</v>
      </c>
      <c r="B115" s="3" t="s">
        <v>107</v>
      </c>
    </row>
    <row r="116" spans="1:16">
      <c r="A116" s="2" t="s">
        <v>199</v>
      </c>
      <c r="B116" s="3" t="s">
        <v>198</v>
      </c>
    </row>
    <row r="117" spans="1:16">
      <c r="A117" s="2" t="s">
        <v>20</v>
      </c>
      <c r="B117" s="2" t="s">
        <v>21</v>
      </c>
      <c r="C117" s="2" t="s">
        <v>42</v>
      </c>
      <c r="D117" s="2" t="s">
        <v>43</v>
      </c>
      <c r="E117" s="2" t="s">
        <v>44</v>
      </c>
      <c r="F117" s="2" t="s">
        <v>45</v>
      </c>
      <c r="G117" s="2" t="s">
        <v>46</v>
      </c>
      <c r="H117" s="2" t="s">
        <v>47</v>
      </c>
      <c r="I117" s="2" t="s">
        <v>48</v>
      </c>
      <c r="J117" s="2" t="s">
        <v>49</v>
      </c>
      <c r="K117" s="2" t="s">
        <v>50</v>
      </c>
      <c r="L117" s="2" t="s">
        <v>51</v>
      </c>
      <c r="M117" s="2" t="s">
        <v>52</v>
      </c>
      <c r="N117" s="2" t="s">
        <v>53</v>
      </c>
      <c r="O117" s="2" t="s">
        <v>54</v>
      </c>
      <c r="P117" s="2" t="s">
        <v>55</v>
      </c>
    </row>
    <row r="118" spans="1:16">
      <c r="A118" s="2" t="s">
        <v>36</v>
      </c>
      <c r="B118" s="7" t="s">
        <v>64</v>
      </c>
      <c r="C118" s="2">
        <v>-13.3</v>
      </c>
      <c r="D118" s="2">
        <v>27.4</v>
      </c>
      <c r="E118" s="2">
        <v>-40.9</v>
      </c>
      <c r="F118" s="2">
        <v>25.6</v>
      </c>
      <c r="G118" s="2">
        <v>4.9000000000000004</v>
      </c>
      <c r="H118" s="2">
        <v>38.6</v>
      </c>
      <c r="I118" s="2">
        <v>160</v>
      </c>
      <c r="J118" s="2">
        <v>2730</v>
      </c>
      <c r="K118" s="2">
        <v>25</v>
      </c>
      <c r="L118" s="2">
        <v>353</v>
      </c>
      <c r="M118" s="2">
        <v>0</v>
      </c>
      <c r="N118" s="2">
        <v>135</v>
      </c>
      <c r="O118" s="2">
        <v>0</v>
      </c>
      <c r="P118" s="2">
        <v>533</v>
      </c>
    </row>
    <row r="119" spans="1:16">
      <c r="A119" s="2" t="s">
        <v>138</v>
      </c>
      <c r="B119" s="7" t="s">
        <v>141</v>
      </c>
      <c r="C119" s="2" t="s">
        <v>69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>
      <c r="A120" s="2" t="s">
        <v>35</v>
      </c>
      <c r="B120" s="8" t="s">
        <v>65</v>
      </c>
      <c r="C120" s="1">
        <v>-15</v>
      </c>
      <c r="D120" s="1">
        <v>25.8</v>
      </c>
      <c r="E120" s="1">
        <v>-41</v>
      </c>
      <c r="F120" s="1">
        <v>21.1</v>
      </c>
      <c r="G120" s="1">
        <v>1.3</v>
      </c>
      <c r="H120" s="1">
        <v>28.7</v>
      </c>
      <c r="I120" s="1">
        <v>110</v>
      </c>
      <c r="J120" s="1">
        <v>10798</v>
      </c>
      <c r="K120" s="1">
        <v>23</v>
      </c>
      <c r="L120" s="1">
        <v>2446</v>
      </c>
      <c r="M120" s="1">
        <v>0</v>
      </c>
      <c r="N120" s="1">
        <v>135</v>
      </c>
      <c r="O120" s="1">
        <v>2</v>
      </c>
      <c r="P120" s="1">
        <v>1100</v>
      </c>
    </row>
    <row r="121" spans="1:16">
      <c r="A121" s="2" t="s">
        <v>100</v>
      </c>
      <c r="B121" s="2" t="s">
        <v>101</v>
      </c>
      <c r="C121" s="2" t="s">
        <v>69</v>
      </c>
    </row>
    <row r="122" spans="1:16">
      <c r="A122" s="2" t="s">
        <v>136</v>
      </c>
      <c r="B122" s="2" t="s">
        <v>146</v>
      </c>
      <c r="C122" s="2">
        <v>-11</v>
      </c>
      <c r="D122" s="2">
        <v>27.7</v>
      </c>
      <c r="E122" s="2">
        <v>-29.5</v>
      </c>
      <c r="F122" s="2">
        <v>23.6</v>
      </c>
      <c r="G122" s="2">
        <v>12</v>
      </c>
      <c r="H122" s="2">
        <v>36.1</v>
      </c>
      <c r="I122" s="2">
        <v>193</v>
      </c>
      <c r="J122" s="2">
        <v>1958</v>
      </c>
      <c r="K122" s="2">
        <v>46</v>
      </c>
      <c r="L122" s="2">
        <v>358</v>
      </c>
      <c r="M122" s="2">
        <v>0</v>
      </c>
      <c r="N122" s="2">
        <v>83</v>
      </c>
      <c r="O122" s="2">
        <v>0</v>
      </c>
      <c r="P122" s="2">
        <v>224</v>
      </c>
    </row>
    <row r="123" spans="1:16">
      <c r="A123" s="2" t="s">
        <v>87</v>
      </c>
      <c r="B123" s="1" t="s">
        <v>88</v>
      </c>
      <c r="C123" s="2">
        <v>-15.6</v>
      </c>
      <c r="D123" s="1">
        <v>27.7</v>
      </c>
      <c r="E123" s="10">
        <v>-32.9</v>
      </c>
      <c r="F123" s="1">
        <v>27.2</v>
      </c>
      <c r="G123" s="2">
        <v>0.8</v>
      </c>
      <c r="H123" s="2">
        <v>32.9</v>
      </c>
      <c r="I123" s="1">
        <v>110</v>
      </c>
      <c r="J123" s="2">
        <v>10798</v>
      </c>
      <c r="K123" s="1">
        <v>20</v>
      </c>
      <c r="L123" s="2">
        <v>2446</v>
      </c>
      <c r="M123" s="2">
        <v>0</v>
      </c>
      <c r="N123" s="2">
        <v>297</v>
      </c>
      <c r="O123" s="2">
        <v>0</v>
      </c>
      <c r="P123" s="1">
        <v>1100</v>
      </c>
    </row>
    <row r="124" spans="1:16">
      <c r="A124" s="2" t="s">
        <v>131</v>
      </c>
      <c r="B124" s="7" t="s">
        <v>147</v>
      </c>
      <c r="C124" s="2" t="s">
        <v>69</v>
      </c>
    </row>
    <row r="125" spans="1:16">
      <c r="A125" s="2" t="s">
        <v>26</v>
      </c>
      <c r="B125" s="2" t="s">
        <v>72</v>
      </c>
      <c r="C125" s="2" t="s">
        <v>69</v>
      </c>
    </row>
    <row r="126" spans="1:16">
      <c r="A126" s="2" t="s">
        <v>29</v>
      </c>
      <c r="B126" s="7" t="s">
        <v>80</v>
      </c>
      <c r="C126" s="2">
        <v>-8.9</v>
      </c>
      <c r="D126" s="2">
        <v>21.7</v>
      </c>
      <c r="E126" s="2">
        <v>-31.2</v>
      </c>
      <c r="F126" s="2">
        <v>15.6</v>
      </c>
      <c r="G126" s="2">
        <v>7.3</v>
      </c>
      <c r="H126" s="2">
        <v>31.6</v>
      </c>
      <c r="I126" s="2">
        <v>142</v>
      </c>
      <c r="J126" s="2">
        <v>6000</v>
      </c>
      <c r="K126" s="2">
        <v>36</v>
      </c>
      <c r="L126" s="2">
        <v>700</v>
      </c>
      <c r="M126" s="2">
        <v>2</v>
      </c>
      <c r="N126" s="2">
        <v>400</v>
      </c>
      <c r="O126" s="2">
        <v>2</v>
      </c>
      <c r="P126" s="2">
        <v>400</v>
      </c>
    </row>
    <row r="127" spans="1:16">
      <c r="A127" s="2" t="s">
        <v>31</v>
      </c>
      <c r="B127" s="8" t="s">
        <v>73</v>
      </c>
      <c r="C127" s="1">
        <v>-9.1999999999999993</v>
      </c>
      <c r="D127" s="1">
        <v>25.5</v>
      </c>
      <c r="E127" s="1">
        <v>-36.799999999999997</v>
      </c>
      <c r="F127" s="1">
        <v>21.4</v>
      </c>
      <c r="G127" s="1">
        <v>7.1</v>
      </c>
      <c r="H127" s="1">
        <v>32.9</v>
      </c>
      <c r="I127" s="1">
        <v>180</v>
      </c>
      <c r="J127" s="1">
        <v>10798</v>
      </c>
      <c r="K127" s="1">
        <v>28</v>
      </c>
      <c r="L127" s="1">
        <v>2446</v>
      </c>
      <c r="M127" s="1">
        <v>0</v>
      </c>
      <c r="N127" s="1">
        <v>94</v>
      </c>
      <c r="O127" s="1">
        <v>0</v>
      </c>
      <c r="P127" s="1">
        <v>1100</v>
      </c>
    </row>
    <row r="128" spans="1:16">
      <c r="A128" s="2" t="s">
        <v>86</v>
      </c>
      <c r="B128" s="7" t="s">
        <v>89</v>
      </c>
      <c r="C128" s="2" t="s">
        <v>69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>
      <c r="A129" s="2" t="s">
        <v>27</v>
      </c>
      <c r="B129" s="7" t="s">
        <v>70</v>
      </c>
      <c r="C129" s="10">
        <v>-4.9000000000000004</v>
      </c>
      <c r="D129" s="10">
        <v>27.7</v>
      </c>
      <c r="E129" s="10">
        <v>-32.4</v>
      </c>
      <c r="F129" s="10">
        <v>27</v>
      </c>
      <c r="G129" s="10">
        <v>18.2</v>
      </c>
      <c r="H129" s="10">
        <v>28.5</v>
      </c>
      <c r="I129" s="10">
        <v>224</v>
      </c>
      <c r="J129" s="10">
        <v>3151</v>
      </c>
      <c r="K129" s="10">
        <v>43</v>
      </c>
      <c r="L129" s="10">
        <v>454</v>
      </c>
      <c r="M129" s="10">
        <v>0</v>
      </c>
      <c r="N129" s="10">
        <v>165</v>
      </c>
      <c r="O129" s="10">
        <v>0</v>
      </c>
      <c r="P129" s="10">
        <v>269</v>
      </c>
    </row>
    <row r="130" spans="1:16">
      <c r="A130" s="2" t="s">
        <v>24</v>
      </c>
      <c r="B130" s="7" t="s">
        <v>67</v>
      </c>
      <c r="C130" s="1">
        <v>-11.9</v>
      </c>
      <c r="D130" s="1">
        <v>27.7</v>
      </c>
      <c r="E130" s="1">
        <v>-27.8</v>
      </c>
      <c r="F130" s="1">
        <v>27</v>
      </c>
      <c r="G130" s="1">
        <v>4.9000000000000004</v>
      </c>
      <c r="H130" s="1">
        <v>31</v>
      </c>
      <c r="I130" s="1">
        <v>184</v>
      </c>
      <c r="J130" s="1">
        <v>3151</v>
      </c>
      <c r="K130" s="1">
        <v>30</v>
      </c>
      <c r="L130" s="1">
        <v>605</v>
      </c>
      <c r="M130" s="1">
        <v>0</v>
      </c>
      <c r="N130" s="1">
        <v>225</v>
      </c>
      <c r="O130" s="1">
        <v>0</v>
      </c>
      <c r="P130" s="1">
        <v>343</v>
      </c>
    </row>
    <row r="131" spans="1:16">
      <c r="A131" s="2" t="s">
        <v>30</v>
      </c>
      <c r="B131" s="7" t="s">
        <v>77</v>
      </c>
      <c r="C131" s="2">
        <v>-5</v>
      </c>
      <c r="D131" s="2">
        <v>21.9</v>
      </c>
      <c r="E131" s="2">
        <v>-15.6</v>
      </c>
      <c r="F131" s="2">
        <v>15.6</v>
      </c>
      <c r="G131" s="2">
        <v>8</v>
      </c>
      <c r="H131" s="2">
        <v>29.5</v>
      </c>
      <c r="I131" s="2">
        <v>450</v>
      </c>
      <c r="J131" s="2">
        <v>2648</v>
      </c>
      <c r="K131" s="2">
        <v>48</v>
      </c>
      <c r="L131" s="2">
        <v>350</v>
      </c>
      <c r="M131" s="2">
        <v>0</v>
      </c>
      <c r="N131" s="2">
        <v>108</v>
      </c>
      <c r="O131" s="2">
        <v>0</v>
      </c>
      <c r="P131" s="2">
        <v>344</v>
      </c>
    </row>
    <row r="132" spans="1:16">
      <c r="A132" s="4" t="s">
        <v>56</v>
      </c>
      <c r="B132" s="5" t="s">
        <v>148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4" t="s">
        <v>57</v>
      </c>
      <c r="B133" s="4"/>
      <c r="C133" s="4">
        <v>-4.9000000000000004</v>
      </c>
      <c r="D133" s="4">
        <v>21.7</v>
      </c>
      <c r="E133" s="4">
        <v>-15.6</v>
      </c>
      <c r="F133" s="4">
        <v>15.6</v>
      </c>
      <c r="G133" s="4">
        <v>18.2</v>
      </c>
      <c r="H133" s="4">
        <v>28.5</v>
      </c>
      <c r="I133" s="4">
        <v>450</v>
      </c>
      <c r="J133" s="4">
        <v>1958</v>
      </c>
      <c r="K133" s="4">
        <v>48</v>
      </c>
      <c r="L133" s="4">
        <v>350</v>
      </c>
      <c r="M133" s="4">
        <v>2</v>
      </c>
      <c r="N133" s="4">
        <v>83</v>
      </c>
      <c r="O133" s="4">
        <v>2</v>
      </c>
      <c r="P133" s="4">
        <v>224</v>
      </c>
    </row>
    <row r="134" spans="1:16">
      <c r="A134" s="4" t="s">
        <v>58</v>
      </c>
      <c r="B134" s="4"/>
      <c r="C134" s="4"/>
      <c r="D134" s="4">
        <v>100</v>
      </c>
      <c r="E134" s="4"/>
      <c r="F134" s="4">
        <v>100</v>
      </c>
      <c r="G134" s="4"/>
      <c r="H134" s="4">
        <v>100</v>
      </c>
      <c r="I134" s="4"/>
      <c r="J134" s="4">
        <v>100</v>
      </c>
      <c r="K134" s="4"/>
      <c r="L134" s="4">
        <v>100</v>
      </c>
      <c r="M134" s="4"/>
      <c r="N134" s="4">
        <v>100</v>
      </c>
      <c r="O134" s="4"/>
      <c r="P134" s="4">
        <v>100</v>
      </c>
    </row>
    <row r="135" spans="1:16">
      <c r="C135">
        <f>MAX(C118:C131)</f>
        <v>-4.9000000000000004</v>
      </c>
      <c r="D135">
        <f>MIN(D118:D131)</f>
        <v>21.7</v>
      </c>
      <c r="E135">
        <f t="shared" ref="E135" si="36">MAX(E118:E131)</f>
        <v>-15.6</v>
      </c>
      <c r="F135">
        <f t="shared" ref="F135" si="37">MIN(F118:F131)</f>
        <v>15.6</v>
      </c>
      <c r="G135">
        <f t="shared" ref="G135" si="38">MAX(G118:G131)</f>
        <v>18.2</v>
      </c>
      <c r="H135">
        <f t="shared" ref="H135" si="39">MIN(H118:H131)</f>
        <v>28.5</v>
      </c>
      <c r="I135">
        <f t="shared" ref="I135" si="40">MAX(I118:I131)</f>
        <v>450</v>
      </c>
      <c r="J135">
        <f t="shared" ref="J135" si="41">MIN(J118:J131)</f>
        <v>1958</v>
      </c>
      <c r="K135">
        <f t="shared" ref="K135" si="42">MAX(K118:K131)</f>
        <v>48</v>
      </c>
      <c r="L135">
        <f t="shared" ref="L135" si="43">MIN(L118:L131)</f>
        <v>350</v>
      </c>
      <c r="M135">
        <f t="shared" ref="M135" si="44">MAX(M118:M131)</f>
        <v>2</v>
      </c>
      <c r="N135">
        <f t="shared" ref="N135" si="45">MIN(N118:N131)</f>
        <v>83</v>
      </c>
      <c r="O135">
        <f t="shared" ref="O135" si="46">MAX(O118:O131)</f>
        <v>2</v>
      </c>
      <c r="P135">
        <f t="shared" ref="P135" si="47">MIN(P118:P131)</f>
        <v>224</v>
      </c>
    </row>
    <row r="136" spans="1:16">
      <c r="A136" s="2" t="s">
        <v>18</v>
      </c>
      <c r="B136" s="3" t="s">
        <v>108</v>
      </c>
    </row>
    <row r="137" spans="1:16">
      <c r="A137" s="2" t="s">
        <v>199</v>
      </c>
      <c r="B137" s="3" t="s">
        <v>201</v>
      </c>
    </row>
    <row r="138" spans="1:16">
      <c r="A138" s="2" t="s">
        <v>20</v>
      </c>
      <c r="B138" s="2" t="s">
        <v>21</v>
      </c>
      <c r="C138" s="2" t="s">
        <v>42</v>
      </c>
      <c r="D138" s="2" t="s">
        <v>43</v>
      </c>
      <c r="E138" s="2" t="s">
        <v>44</v>
      </c>
      <c r="F138" s="2" t="s">
        <v>45</v>
      </c>
      <c r="G138" s="2" t="s">
        <v>46</v>
      </c>
      <c r="H138" s="2" t="s">
        <v>47</v>
      </c>
      <c r="I138" s="2" t="s">
        <v>48</v>
      </c>
      <c r="J138" s="2" t="s">
        <v>49</v>
      </c>
      <c r="K138" s="2" t="s">
        <v>50</v>
      </c>
      <c r="L138" s="2" t="s">
        <v>51</v>
      </c>
      <c r="M138" s="2" t="s">
        <v>52</v>
      </c>
      <c r="N138" s="2" t="s">
        <v>53</v>
      </c>
      <c r="O138" s="2" t="s">
        <v>54</v>
      </c>
      <c r="P138" s="2" t="s">
        <v>55</v>
      </c>
    </row>
    <row r="139" spans="1:16">
      <c r="A139" s="2" t="s">
        <v>36</v>
      </c>
      <c r="B139" s="7" t="s">
        <v>64</v>
      </c>
      <c r="C139" s="2">
        <v>-13.3</v>
      </c>
      <c r="D139" s="2">
        <v>27.4</v>
      </c>
      <c r="E139" s="2">
        <v>-40.9</v>
      </c>
      <c r="F139" s="2">
        <v>25.6</v>
      </c>
      <c r="G139" s="2">
        <v>4.9000000000000004</v>
      </c>
      <c r="H139" s="2">
        <v>38.6</v>
      </c>
      <c r="I139" s="2">
        <v>160</v>
      </c>
      <c r="J139" s="2">
        <v>2730</v>
      </c>
      <c r="K139" s="2">
        <v>25</v>
      </c>
      <c r="L139" s="2">
        <v>353</v>
      </c>
      <c r="M139" s="2">
        <v>0</v>
      </c>
      <c r="N139" s="2">
        <v>135</v>
      </c>
      <c r="O139" s="2">
        <v>0</v>
      </c>
      <c r="P139" s="2">
        <v>533</v>
      </c>
    </row>
    <row r="140" spans="1:16">
      <c r="A140" s="2" t="s">
        <v>138</v>
      </c>
      <c r="B140" s="7" t="s">
        <v>141</v>
      </c>
      <c r="C140" s="2" t="s">
        <v>69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>
      <c r="A141" s="2" t="s">
        <v>35</v>
      </c>
      <c r="B141" s="8" t="s">
        <v>65</v>
      </c>
      <c r="C141" s="1">
        <v>-15</v>
      </c>
      <c r="D141" s="1">
        <v>25.8</v>
      </c>
      <c r="E141" s="1">
        <v>-41</v>
      </c>
      <c r="F141" s="1">
        <v>21.1</v>
      </c>
      <c r="G141" s="1">
        <v>1.3</v>
      </c>
      <c r="H141" s="1">
        <v>28.7</v>
      </c>
      <c r="I141" s="1">
        <v>110</v>
      </c>
      <c r="J141" s="1">
        <v>10798</v>
      </c>
      <c r="K141" s="1">
        <v>23</v>
      </c>
      <c r="L141" s="1">
        <v>2446</v>
      </c>
      <c r="M141" s="1">
        <v>0</v>
      </c>
      <c r="N141" s="1">
        <v>135</v>
      </c>
      <c r="O141" s="1">
        <v>2</v>
      </c>
      <c r="P141" s="1">
        <v>1100</v>
      </c>
    </row>
    <row r="142" spans="1:16">
      <c r="A142" s="2" t="s">
        <v>23</v>
      </c>
      <c r="B142" s="2" t="s">
        <v>74</v>
      </c>
      <c r="C142" s="2" t="s">
        <v>69</v>
      </c>
    </row>
    <row r="143" spans="1:16">
      <c r="A143" s="2" t="s">
        <v>37</v>
      </c>
      <c r="B143" s="8" t="s">
        <v>75</v>
      </c>
      <c r="C143" s="2">
        <v>0</v>
      </c>
      <c r="D143" s="2">
        <v>25.8</v>
      </c>
      <c r="E143" s="2">
        <v>-22.7</v>
      </c>
      <c r="F143" s="2">
        <v>21.1</v>
      </c>
      <c r="G143" s="2">
        <v>16.8</v>
      </c>
      <c r="H143" s="2">
        <v>29.5</v>
      </c>
      <c r="I143" s="2">
        <v>164</v>
      </c>
      <c r="J143" s="2">
        <v>10798</v>
      </c>
      <c r="K143" s="2">
        <v>20</v>
      </c>
      <c r="L143" s="2">
        <v>2446</v>
      </c>
      <c r="M143" s="2">
        <v>0</v>
      </c>
      <c r="N143" s="2">
        <v>130</v>
      </c>
      <c r="O143" s="2">
        <v>2</v>
      </c>
      <c r="P143" s="2">
        <v>1100</v>
      </c>
    </row>
    <row r="144" spans="1:16">
      <c r="A144" s="2" t="s">
        <v>100</v>
      </c>
      <c r="B144" s="2" t="s">
        <v>101</v>
      </c>
      <c r="C144" s="2" t="s">
        <v>69</v>
      </c>
    </row>
    <row r="145" spans="1:16">
      <c r="A145" s="2" t="s">
        <v>87</v>
      </c>
      <c r="B145" s="1" t="s">
        <v>88</v>
      </c>
      <c r="C145" s="2">
        <v>-15.6</v>
      </c>
      <c r="D145" s="1">
        <v>27.7</v>
      </c>
      <c r="E145" s="10">
        <v>-32.9</v>
      </c>
      <c r="F145" s="1">
        <v>27.2</v>
      </c>
      <c r="G145" s="2">
        <v>0.8</v>
      </c>
      <c r="H145" s="2">
        <v>32.9</v>
      </c>
      <c r="I145" s="1">
        <v>110</v>
      </c>
      <c r="J145" s="2">
        <v>10798</v>
      </c>
      <c r="K145" s="1">
        <v>20</v>
      </c>
      <c r="L145" s="2">
        <v>2446</v>
      </c>
      <c r="M145" s="2">
        <v>0</v>
      </c>
      <c r="N145" s="2">
        <v>297</v>
      </c>
      <c r="O145" s="2">
        <v>0</v>
      </c>
      <c r="P145" s="1">
        <v>1100</v>
      </c>
    </row>
    <row r="146" spans="1:16">
      <c r="A146" s="2" t="s">
        <v>131</v>
      </c>
      <c r="B146" s="7" t="s">
        <v>147</v>
      </c>
      <c r="C146" s="2" t="s">
        <v>69</v>
      </c>
    </row>
    <row r="147" spans="1:16">
      <c r="A147" s="2" t="s">
        <v>32</v>
      </c>
      <c r="B147" s="8" t="s">
        <v>66</v>
      </c>
      <c r="C147" s="9">
        <v>-15</v>
      </c>
      <c r="D147" s="9">
        <v>13.4</v>
      </c>
      <c r="E147" s="9">
        <v>-41.4</v>
      </c>
      <c r="F147" s="9">
        <v>5.6</v>
      </c>
      <c r="G147" s="9">
        <v>5.4</v>
      </c>
      <c r="H147" s="9">
        <v>25.4</v>
      </c>
      <c r="I147" s="9">
        <v>213</v>
      </c>
      <c r="J147" s="9">
        <v>2500</v>
      </c>
      <c r="K147" s="9">
        <v>43</v>
      </c>
      <c r="L147" s="9">
        <v>500</v>
      </c>
      <c r="M147" s="9">
        <v>2</v>
      </c>
      <c r="N147" s="9">
        <v>72</v>
      </c>
      <c r="O147" s="9">
        <v>9</v>
      </c>
      <c r="P147" s="9">
        <v>177</v>
      </c>
    </row>
    <row r="148" spans="1:16">
      <c r="A148" s="2" t="s">
        <v>26</v>
      </c>
      <c r="B148" s="2" t="s">
        <v>72</v>
      </c>
      <c r="C148" s="2" t="s">
        <v>69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>
      <c r="A149" s="2" t="s">
        <v>94</v>
      </c>
      <c r="B149" s="11" t="s">
        <v>102</v>
      </c>
      <c r="C149" s="1">
        <v>-8.9</v>
      </c>
      <c r="D149" s="1">
        <v>28.1</v>
      </c>
      <c r="E149" s="1">
        <v>-29</v>
      </c>
      <c r="F149" s="1">
        <v>27</v>
      </c>
      <c r="G149" s="1">
        <v>8.9</v>
      </c>
      <c r="H149" s="1">
        <v>33.9</v>
      </c>
      <c r="I149" s="1">
        <v>233</v>
      </c>
      <c r="J149" s="1">
        <v>3151</v>
      </c>
      <c r="K149" s="1">
        <v>34</v>
      </c>
      <c r="L149" s="1">
        <v>508</v>
      </c>
      <c r="M149" s="1">
        <v>0</v>
      </c>
      <c r="N149" s="1">
        <v>165</v>
      </c>
      <c r="O149" s="1">
        <v>0</v>
      </c>
      <c r="P149" s="1">
        <v>368</v>
      </c>
    </row>
    <row r="150" spans="1:16">
      <c r="A150" s="2" t="s">
        <v>29</v>
      </c>
      <c r="B150" s="7" t="s">
        <v>80</v>
      </c>
      <c r="C150" s="2">
        <v>-8.9</v>
      </c>
      <c r="D150" s="2">
        <v>21.7</v>
      </c>
      <c r="E150" s="2">
        <v>-31.2</v>
      </c>
      <c r="F150" s="2">
        <v>15.6</v>
      </c>
      <c r="G150" s="2">
        <v>7.3</v>
      </c>
      <c r="H150" s="2">
        <v>31.6</v>
      </c>
      <c r="I150" s="2">
        <v>142</v>
      </c>
      <c r="J150" s="2">
        <v>6000</v>
      </c>
      <c r="K150" s="2">
        <v>36</v>
      </c>
      <c r="L150" s="2">
        <v>700</v>
      </c>
      <c r="M150" s="2">
        <v>2</v>
      </c>
      <c r="N150" s="2">
        <v>400</v>
      </c>
      <c r="O150" s="2">
        <v>2</v>
      </c>
      <c r="P150" s="2">
        <v>400</v>
      </c>
    </row>
    <row r="151" spans="1:16">
      <c r="A151" s="2" t="s">
        <v>31</v>
      </c>
      <c r="B151" s="8" t="s">
        <v>73</v>
      </c>
      <c r="C151" s="1">
        <v>-9.1999999999999993</v>
      </c>
      <c r="D151" s="1">
        <v>25.5</v>
      </c>
      <c r="E151" s="1">
        <v>-36.799999999999997</v>
      </c>
      <c r="F151" s="1">
        <v>21.4</v>
      </c>
      <c r="G151" s="1">
        <v>7.1</v>
      </c>
      <c r="H151" s="1">
        <v>32.9</v>
      </c>
      <c r="I151" s="1">
        <v>180</v>
      </c>
      <c r="J151" s="1">
        <v>10798</v>
      </c>
      <c r="K151" s="1">
        <v>28</v>
      </c>
      <c r="L151" s="1">
        <v>2446</v>
      </c>
      <c r="M151" s="1">
        <v>0</v>
      </c>
      <c r="N151" s="1">
        <v>94</v>
      </c>
      <c r="O151" s="1">
        <v>0</v>
      </c>
      <c r="P151" s="1">
        <v>1100</v>
      </c>
    </row>
    <row r="152" spans="1:16">
      <c r="A152" s="2" t="s">
        <v>27</v>
      </c>
      <c r="B152" s="7" t="s">
        <v>70</v>
      </c>
      <c r="C152" s="10">
        <v>-4.9000000000000004</v>
      </c>
      <c r="D152" s="10">
        <v>27.7</v>
      </c>
      <c r="E152" s="10">
        <v>-32.4</v>
      </c>
      <c r="F152" s="10">
        <v>27</v>
      </c>
      <c r="G152" s="10">
        <v>18.2</v>
      </c>
      <c r="H152" s="10">
        <v>28.5</v>
      </c>
      <c r="I152" s="10">
        <v>224</v>
      </c>
      <c r="J152" s="10">
        <v>3151</v>
      </c>
      <c r="K152" s="10">
        <v>43</v>
      </c>
      <c r="L152" s="10">
        <v>454</v>
      </c>
      <c r="M152" s="10">
        <v>0</v>
      </c>
      <c r="N152" s="10">
        <v>165</v>
      </c>
      <c r="O152" s="10">
        <v>0</v>
      </c>
      <c r="P152" s="10">
        <v>269</v>
      </c>
    </row>
    <row r="153" spans="1:16">
      <c r="A153" s="2" t="s">
        <v>62</v>
      </c>
      <c r="B153" s="7" t="s">
        <v>68</v>
      </c>
      <c r="C153" s="2" t="s">
        <v>69</v>
      </c>
    </row>
    <row r="154" spans="1:16">
      <c r="A154" s="2" t="s">
        <v>24</v>
      </c>
      <c r="B154" s="7" t="s">
        <v>67</v>
      </c>
      <c r="C154" s="1">
        <v>-11.9</v>
      </c>
      <c r="D154" s="1">
        <v>27.7</v>
      </c>
      <c r="E154" s="1">
        <v>-27.8</v>
      </c>
      <c r="F154" s="1">
        <v>27</v>
      </c>
      <c r="G154" s="1">
        <v>4.9000000000000004</v>
      </c>
      <c r="H154" s="1">
        <v>31</v>
      </c>
      <c r="I154" s="1">
        <v>184</v>
      </c>
      <c r="J154" s="1">
        <v>3151</v>
      </c>
      <c r="K154" s="1">
        <v>30</v>
      </c>
      <c r="L154" s="1">
        <v>605</v>
      </c>
      <c r="M154" s="1">
        <v>0</v>
      </c>
      <c r="N154" s="1">
        <v>225</v>
      </c>
      <c r="O154" s="1">
        <v>0</v>
      </c>
      <c r="P154" s="1">
        <v>343</v>
      </c>
    </row>
    <row r="155" spans="1:16">
      <c r="A155" s="2" t="s">
        <v>30</v>
      </c>
      <c r="B155" s="7" t="s">
        <v>77</v>
      </c>
      <c r="C155" s="2">
        <v>-5</v>
      </c>
      <c r="D155" s="2">
        <v>21.9</v>
      </c>
      <c r="E155" s="2">
        <v>-15.6</v>
      </c>
      <c r="F155" s="2">
        <v>15.6</v>
      </c>
      <c r="G155" s="2">
        <v>8</v>
      </c>
      <c r="H155" s="2">
        <v>29.5</v>
      </c>
      <c r="I155" s="2">
        <v>450</v>
      </c>
      <c r="J155" s="2">
        <v>2648</v>
      </c>
      <c r="K155" s="2">
        <v>48</v>
      </c>
      <c r="L155" s="2">
        <v>350</v>
      </c>
      <c r="M155" s="2">
        <v>0</v>
      </c>
      <c r="N155" s="2">
        <v>108</v>
      </c>
      <c r="O155" s="2">
        <v>0</v>
      </c>
      <c r="P155" s="2">
        <v>344</v>
      </c>
    </row>
    <row r="156" spans="1:16">
      <c r="A156" s="4" t="s">
        <v>56</v>
      </c>
      <c r="B156" s="5" t="s">
        <v>142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>
      <c r="A157" s="4" t="s">
        <v>57</v>
      </c>
      <c r="B157" s="4"/>
      <c r="C157" s="4">
        <v>0</v>
      </c>
      <c r="D157" s="4">
        <v>13.4</v>
      </c>
      <c r="E157" s="4">
        <v>-15.6</v>
      </c>
      <c r="F157" s="4">
        <v>5.6</v>
      </c>
      <c r="G157" s="4">
        <v>18.2</v>
      </c>
      <c r="H157" s="4">
        <v>25.4</v>
      </c>
      <c r="I157" s="4">
        <v>450</v>
      </c>
      <c r="J157" s="4">
        <v>2500</v>
      </c>
      <c r="K157" s="4">
        <v>48</v>
      </c>
      <c r="L157" s="4">
        <v>350</v>
      </c>
      <c r="M157" s="4">
        <v>2</v>
      </c>
      <c r="N157" s="4">
        <v>72</v>
      </c>
      <c r="O157" s="4">
        <v>9</v>
      </c>
      <c r="P157" s="4">
        <v>177</v>
      </c>
    </row>
    <row r="158" spans="1:16">
      <c r="A158" s="4" t="s">
        <v>58</v>
      </c>
      <c r="B158" s="4"/>
      <c r="C158" s="4"/>
      <c r="D158" s="4">
        <v>100</v>
      </c>
      <c r="E158" s="4"/>
      <c r="F158" s="4">
        <v>100</v>
      </c>
      <c r="G158" s="4"/>
      <c r="H158" s="4">
        <v>100</v>
      </c>
      <c r="I158" s="4"/>
      <c r="J158" s="4">
        <v>100</v>
      </c>
      <c r="K158" s="4"/>
      <c r="L158" s="4">
        <v>100</v>
      </c>
      <c r="M158" s="4"/>
      <c r="N158" s="4">
        <v>100</v>
      </c>
      <c r="O158" s="4"/>
      <c r="P158" s="4">
        <v>100</v>
      </c>
    </row>
    <row r="159" spans="1:16">
      <c r="C159">
        <f>MAX(C139:C155)</f>
        <v>0</v>
      </c>
      <c r="D159">
        <f>MIN(D139:D155)</f>
        <v>13.4</v>
      </c>
      <c r="E159">
        <f t="shared" ref="E159" si="48">MAX(E139:E155)</f>
        <v>-15.6</v>
      </c>
      <c r="F159">
        <f t="shared" ref="F159" si="49">MIN(F139:F155)</f>
        <v>5.6</v>
      </c>
      <c r="G159">
        <f t="shared" ref="G159" si="50">MAX(G139:G155)</f>
        <v>18.2</v>
      </c>
      <c r="H159">
        <f t="shared" ref="H159" si="51">MIN(H139:H155)</f>
        <v>25.4</v>
      </c>
      <c r="I159">
        <f t="shared" ref="I159" si="52">MAX(I139:I155)</f>
        <v>450</v>
      </c>
      <c r="J159">
        <f t="shared" ref="J159" si="53">MIN(J139:J155)</f>
        <v>2500</v>
      </c>
      <c r="K159">
        <f t="shared" ref="K159" si="54">MAX(K139:K155)</f>
        <v>48</v>
      </c>
      <c r="L159">
        <f t="shared" ref="L159" si="55">MIN(L139:L155)</f>
        <v>350</v>
      </c>
      <c r="M159">
        <f t="shared" ref="M159" si="56">MAX(M139:M155)</f>
        <v>2</v>
      </c>
      <c r="N159">
        <f t="shared" ref="N159" si="57">MIN(N139:N155)</f>
        <v>72</v>
      </c>
      <c r="O159">
        <f t="shared" ref="O159" si="58">MAX(O139:O155)</f>
        <v>9</v>
      </c>
      <c r="P159">
        <f t="shared" ref="P159" si="59">MIN(P139:P155)</f>
        <v>177</v>
      </c>
    </row>
    <row r="160" spans="1:16">
      <c r="A160" s="2" t="s">
        <v>18</v>
      </c>
      <c r="B160" s="3" t="s">
        <v>109</v>
      </c>
    </row>
    <row r="161" spans="1:16">
      <c r="A161" s="2" t="s">
        <v>199</v>
      </c>
      <c r="B161" s="3" t="s">
        <v>202</v>
      </c>
    </row>
    <row r="162" spans="1:16">
      <c r="A162" s="2" t="s">
        <v>20</v>
      </c>
      <c r="B162" s="2" t="s">
        <v>21</v>
      </c>
      <c r="C162" s="2" t="s">
        <v>42</v>
      </c>
      <c r="D162" s="2" t="s">
        <v>43</v>
      </c>
      <c r="E162" s="2" t="s">
        <v>44</v>
      </c>
      <c r="F162" s="2" t="s">
        <v>45</v>
      </c>
      <c r="G162" s="2" t="s">
        <v>46</v>
      </c>
      <c r="H162" s="2" t="s">
        <v>47</v>
      </c>
      <c r="I162" s="2" t="s">
        <v>48</v>
      </c>
      <c r="J162" s="2" t="s">
        <v>49</v>
      </c>
      <c r="K162" s="2" t="s">
        <v>50</v>
      </c>
      <c r="L162" s="2" t="s">
        <v>51</v>
      </c>
      <c r="M162" s="2" t="s">
        <v>52</v>
      </c>
      <c r="N162" s="2" t="s">
        <v>53</v>
      </c>
      <c r="O162" s="2" t="s">
        <v>54</v>
      </c>
      <c r="P162" s="2" t="s">
        <v>55</v>
      </c>
    </row>
    <row r="163" spans="1:16">
      <c r="A163" s="2" t="s">
        <v>36</v>
      </c>
      <c r="B163" s="7" t="s">
        <v>64</v>
      </c>
      <c r="C163" s="2">
        <v>-13.3</v>
      </c>
      <c r="D163" s="2">
        <v>27.4</v>
      </c>
      <c r="E163" s="2">
        <v>-40.9</v>
      </c>
      <c r="F163" s="2">
        <v>25.6</v>
      </c>
      <c r="G163" s="2">
        <v>4.9000000000000004</v>
      </c>
      <c r="H163" s="2">
        <v>38.6</v>
      </c>
      <c r="I163" s="2">
        <v>160</v>
      </c>
      <c r="J163" s="2">
        <v>2730</v>
      </c>
      <c r="K163" s="2">
        <v>25</v>
      </c>
      <c r="L163" s="2">
        <v>353</v>
      </c>
      <c r="M163" s="2">
        <v>0</v>
      </c>
      <c r="N163" s="2">
        <v>135</v>
      </c>
      <c r="O163" s="2">
        <v>0</v>
      </c>
      <c r="P163" s="2">
        <v>533</v>
      </c>
    </row>
    <row r="164" spans="1:16">
      <c r="A164" s="2" t="s">
        <v>35</v>
      </c>
      <c r="B164" s="8" t="s">
        <v>65</v>
      </c>
      <c r="C164" s="1">
        <v>-15</v>
      </c>
      <c r="D164" s="1">
        <v>25.8</v>
      </c>
      <c r="E164" s="1">
        <v>-41</v>
      </c>
      <c r="F164" s="1">
        <v>21.1</v>
      </c>
      <c r="G164" s="1">
        <v>1.3</v>
      </c>
      <c r="H164" s="1">
        <v>28.7</v>
      </c>
      <c r="I164" s="1">
        <v>110</v>
      </c>
      <c r="J164" s="1">
        <v>10798</v>
      </c>
      <c r="K164" s="1">
        <v>23</v>
      </c>
      <c r="L164" s="1">
        <v>2446</v>
      </c>
      <c r="M164" s="1">
        <v>0</v>
      </c>
      <c r="N164" s="1">
        <v>135</v>
      </c>
      <c r="O164" s="1">
        <v>2</v>
      </c>
      <c r="P164" s="1">
        <v>1100</v>
      </c>
    </row>
    <row r="165" spans="1:16">
      <c r="A165" s="2" t="s">
        <v>23</v>
      </c>
      <c r="B165" s="2" t="s">
        <v>74</v>
      </c>
      <c r="C165" s="2" t="s">
        <v>69</v>
      </c>
    </row>
    <row r="166" spans="1:16">
      <c r="A166" s="2" t="s">
        <v>37</v>
      </c>
      <c r="B166" s="8" t="s">
        <v>75</v>
      </c>
      <c r="C166" s="2">
        <v>0</v>
      </c>
      <c r="D166" s="2">
        <v>25.8</v>
      </c>
      <c r="E166" s="2">
        <v>-22.7</v>
      </c>
      <c r="F166" s="2">
        <v>21.1</v>
      </c>
      <c r="G166" s="2">
        <v>16.8</v>
      </c>
      <c r="H166" s="2">
        <v>29.5</v>
      </c>
      <c r="I166" s="2">
        <v>164</v>
      </c>
      <c r="J166" s="2">
        <v>10798</v>
      </c>
      <c r="K166" s="2">
        <v>20</v>
      </c>
      <c r="L166" s="2">
        <v>2446</v>
      </c>
      <c r="M166" s="2">
        <v>0</v>
      </c>
      <c r="N166" s="2">
        <v>130</v>
      </c>
      <c r="O166" s="2">
        <v>2</v>
      </c>
      <c r="P166" s="2">
        <v>1100</v>
      </c>
    </row>
    <row r="167" spans="1:16">
      <c r="A167" s="2" t="s">
        <v>100</v>
      </c>
      <c r="B167" s="2" t="s">
        <v>101</v>
      </c>
      <c r="C167" s="2" t="s">
        <v>69</v>
      </c>
    </row>
    <row r="168" spans="1:16">
      <c r="A168" s="2" t="s">
        <v>136</v>
      </c>
      <c r="B168" s="2" t="s">
        <v>146</v>
      </c>
      <c r="C168" s="2">
        <v>-11</v>
      </c>
      <c r="D168" s="2">
        <v>27.7</v>
      </c>
      <c r="E168" s="2">
        <v>-29.5</v>
      </c>
      <c r="F168" s="2">
        <v>23.6</v>
      </c>
      <c r="G168" s="2">
        <v>12</v>
      </c>
      <c r="H168" s="2">
        <v>36.1</v>
      </c>
      <c r="I168" s="2">
        <v>193</v>
      </c>
      <c r="J168" s="2">
        <v>1958</v>
      </c>
      <c r="K168" s="2">
        <v>46</v>
      </c>
      <c r="L168" s="2">
        <v>358</v>
      </c>
      <c r="M168" s="2">
        <v>0</v>
      </c>
      <c r="N168" s="2">
        <v>83</v>
      </c>
      <c r="O168" s="2">
        <v>0</v>
      </c>
      <c r="P168" s="2">
        <v>224</v>
      </c>
    </row>
    <row r="169" spans="1:16">
      <c r="A169" s="2" t="s">
        <v>28</v>
      </c>
      <c r="B169" s="2" t="s">
        <v>76</v>
      </c>
      <c r="C169" s="2" t="s">
        <v>69</v>
      </c>
    </row>
    <row r="170" spans="1:16">
      <c r="A170" s="2" t="s">
        <v>61</v>
      </c>
      <c r="B170" s="2" t="s">
        <v>78</v>
      </c>
      <c r="C170" s="1">
        <v>-0.4</v>
      </c>
      <c r="D170" s="1">
        <v>27.7</v>
      </c>
      <c r="E170" s="1">
        <v>-24.2</v>
      </c>
      <c r="F170" s="2">
        <v>27</v>
      </c>
      <c r="G170" s="2">
        <v>18.2</v>
      </c>
      <c r="H170" s="2">
        <v>28.5</v>
      </c>
      <c r="I170" s="2">
        <v>84</v>
      </c>
      <c r="J170" s="2">
        <v>3151</v>
      </c>
      <c r="K170" s="2">
        <v>28</v>
      </c>
      <c r="L170" s="2">
        <v>389</v>
      </c>
      <c r="M170" s="2">
        <v>2</v>
      </c>
      <c r="N170" s="2">
        <v>165</v>
      </c>
      <c r="O170" s="2">
        <v>13</v>
      </c>
      <c r="P170" s="2">
        <v>221</v>
      </c>
    </row>
    <row r="171" spans="1:16">
      <c r="A171" s="2" t="s">
        <v>87</v>
      </c>
      <c r="B171" s="1" t="s">
        <v>88</v>
      </c>
      <c r="C171" s="2">
        <v>-15.6</v>
      </c>
      <c r="D171" s="1">
        <v>27.7</v>
      </c>
      <c r="E171" s="10">
        <v>-32.9</v>
      </c>
      <c r="F171" s="1">
        <v>27.2</v>
      </c>
      <c r="G171" s="2">
        <v>0.8</v>
      </c>
      <c r="H171" s="2">
        <v>32.9</v>
      </c>
      <c r="I171" s="1">
        <v>110</v>
      </c>
      <c r="J171" s="2">
        <v>10798</v>
      </c>
      <c r="K171" s="1">
        <v>20</v>
      </c>
      <c r="L171" s="2">
        <v>2446</v>
      </c>
      <c r="M171" s="2">
        <v>0</v>
      </c>
      <c r="N171" s="2">
        <v>297</v>
      </c>
      <c r="O171" s="2">
        <v>0</v>
      </c>
      <c r="P171" s="1">
        <v>1100</v>
      </c>
    </row>
    <row r="172" spans="1:16">
      <c r="A172" s="2" t="s">
        <v>131</v>
      </c>
      <c r="B172" s="7" t="s">
        <v>147</v>
      </c>
      <c r="C172" s="2" t="s">
        <v>69</v>
      </c>
    </row>
    <row r="173" spans="1:16">
      <c r="A173" s="2" t="s">
        <v>26</v>
      </c>
      <c r="B173" s="2" t="s">
        <v>72</v>
      </c>
      <c r="C173" s="2" t="s">
        <v>69</v>
      </c>
    </row>
    <row r="174" spans="1:16">
      <c r="A174" s="2" t="s">
        <v>94</v>
      </c>
      <c r="B174" s="11" t="s">
        <v>102</v>
      </c>
      <c r="C174" s="1">
        <v>-8.9</v>
      </c>
      <c r="D174" s="1">
        <v>28.1</v>
      </c>
      <c r="E174" s="1">
        <v>-29</v>
      </c>
      <c r="F174" s="1">
        <v>27</v>
      </c>
      <c r="G174" s="1">
        <v>8.9</v>
      </c>
      <c r="H174" s="1">
        <v>33.9</v>
      </c>
      <c r="I174" s="1">
        <v>233</v>
      </c>
      <c r="J174" s="1">
        <v>3151</v>
      </c>
      <c r="K174" s="1">
        <v>34</v>
      </c>
      <c r="L174" s="1">
        <v>508</v>
      </c>
      <c r="M174" s="1">
        <v>0</v>
      </c>
      <c r="N174" s="1">
        <v>165</v>
      </c>
      <c r="O174" s="1">
        <v>0</v>
      </c>
      <c r="P174" s="1">
        <v>368</v>
      </c>
    </row>
    <row r="175" spans="1:16">
      <c r="A175" s="2" t="s">
        <v>93</v>
      </c>
      <c r="B175" s="2" t="s">
        <v>103</v>
      </c>
      <c r="C175" s="2">
        <v>-11.9</v>
      </c>
      <c r="D175" s="2">
        <v>27.7</v>
      </c>
      <c r="E175" s="2">
        <v>-27.8</v>
      </c>
      <c r="F175" s="2">
        <v>27</v>
      </c>
      <c r="G175" s="2">
        <v>4.9000000000000004</v>
      </c>
      <c r="H175" s="2">
        <v>30.6</v>
      </c>
      <c r="I175" s="2">
        <v>184</v>
      </c>
      <c r="J175" s="2">
        <v>4150</v>
      </c>
      <c r="K175" s="2">
        <v>30</v>
      </c>
      <c r="L175" s="2">
        <v>914</v>
      </c>
      <c r="M175" s="2">
        <v>0</v>
      </c>
      <c r="N175" s="2">
        <v>165</v>
      </c>
      <c r="O175" s="2">
        <v>2</v>
      </c>
      <c r="P175" s="2">
        <v>228</v>
      </c>
    </row>
    <row r="176" spans="1:16">
      <c r="A176" s="2" t="s">
        <v>29</v>
      </c>
      <c r="B176" s="7" t="s">
        <v>80</v>
      </c>
      <c r="C176" s="2">
        <v>-8.9</v>
      </c>
      <c r="D176" s="2">
        <v>21.7</v>
      </c>
      <c r="E176" s="2">
        <v>-31.2</v>
      </c>
      <c r="F176" s="2">
        <v>15.6</v>
      </c>
      <c r="G176" s="2">
        <v>7.3</v>
      </c>
      <c r="H176" s="2">
        <v>31.6</v>
      </c>
      <c r="I176" s="2">
        <v>142</v>
      </c>
      <c r="J176" s="2">
        <v>6000</v>
      </c>
      <c r="K176" s="2">
        <v>36</v>
      </c>
      <c r="L176" s="2">
        <v>700</v>
      </c>
      <c r="M176" s="2">
        <v>2</v>
      </c>
      <c r="N176" s="2">
        <v>400</v>
      </c>
      <c r="O176" s="2">
        <v>2</v>
      </c>
      <c r="P176" s="2">
        <v>400</v>
      </c>
    </row>
    <row r="177" spans="1:16">
      <c r="A177" s="2" t="s">
        <v>31</v>
      </c>
      <c r="B177" s="8" t="s">
        <v>73</v>
      </c>
      <c r="C177" s="1">
        <v>-9.1999999999999993</v>
      </c>
      <c r="D177" s="1">
        <v>25.5</v>
      </c>
      <c r="E177" s="1">
        <v>-36.799999999999997</v>
      </c>
      <c r="F177" s="1">
        <v>21.4</v>
      </c>
      <c r="G177" s="1">
        <v>7.1</v>
      </c>
      <c r="H177" s="1">
        <v>32.9</v>
      </c>
      <c r="I177" s="1">
        <v>180</v>
      </c>
      <c r="J177" s="1">
        <v>10798</v>
      </c>
      <c r="K177" s="1">
        <v>28</v>
      </c>
      <c r="L177" s="1">
        <v>2446</v>
      </c>
      <c r="M177" s="1">
        <v>0</v>
      </c>
      <c r="N177" s="1">
        <v>94</v>
      </c>
      <c r="O177" s="1">
        <v>0</v>
      </c>
      <c r="P177" s="1">
        <v>1100</v>
      </c>
    </row>
    <row r="178" spans="1:16">
      <c r="A178" s="2" t="s">
        <v>86</v>
      </c>
      <c r="B178" s="7" t="s">
        <v>89</v>
      </c>
      <c r="C178" s="2" t="s">
        <v>69</v>
      </c>
    </row>
    <row r="179" spans="1:16">
      <c r="A179" s="2" t="s">
        <v>27</v>
      </c>
      <c r="B179" s="7" t="s">
        <v>70</v>
      </c>
      <c r="C179" s="10">
        <v>-4.9000000000000004</v>
      </c>
      <c r="D179" s="10">
        <v>27.7</v>
      </c>
      <c r="E179" s="10">
        <v>-32.4</v>
      </c>
      <c r="F179" s="10">
        <v>27</v>
      </c>
      <c r="G179" s="10">
        <v>18.2</v>
      </c>
      <c r="H179" s="10">
        <v>28.5</v>
      </c>
      <c r="I179" s="10">
        <v>224</v>
      </c>
      <c r="J179" s="10">
        <v>3151</v>
      </c>
      <c r="K179" s="10">
        <v>43</v>
      </c>
      <c r="L179" s="10">
        <v>454</v>
      </c>
      <c r="M179" s="10">
        <v>0</v>
      </c>
      <c r="N179" s="10">
        <v>165</v>
      </c>
      <c r="O179" s="10">
        <v>0</v>
      </c>
      <c r="P179" s="10">
        <v>269</v>
      </c>
    </row>
    <row r="180" spans="1:16">
      <c r="A180" s="2" t="s">
        <v>62</v>
      </c>
      <c r="B180" s="7" t="s">
        <v>68</v>
      </c>
      <c r="C180" s="2" t="s">
        <v>69</v>
      </c>
    </row>
    <row r="181" spans="1:16">
      <c r="A181" s="2" t="s">
        <v>25</v>
      </c>
      <c r="B181" s="2" t="s">
        <v>71</v>
      </c>
      <c r="C181" s="2" t="s">
        <v>69</v>
      </c>
    </row>
    <row r="182" spans="1:16">
      <c r="A182" s="2" t="s">
        <v>24</v>
      </c>
      <c r="B182" s="7" t="s">
        <v>67</v>
      </c>
      <c r="C182" s="1">
        <v>-11.9</v>
      </c>
      <c r="D182" s="1">
        <v>27.7</v>
      </c>
      <c r="E182" s="1">
        <v>-27.8</v>
      </c>
      <c r="F182" s="1">
        <v>27</v>
      </c>
      <c r="G182" s="1">
        <v>4.9000000000000004</v>
      </c>
      <c r="H182" s="1">
        <v>31</v>
      </c>
      <c r="I182" s="1">
        <v>184</v>
      </c>
      <c r="J182" s="1">
        <v>3151</v>
      </c>
      <c r="K182" s="1">
        <v>30</v>
      </c>
      <c r="L182" s="1">
        <v>605</v>
      </c>
      <c r="M182" s="1">
        <v>0</v>
      </c>
      <c r="N182" s="1">
        <v>225</v>
      </c>
      <c r="O182" s="1">
        <v>0</v>
      </c>
      <c r="P182" s="1">
        <v>343</v>
      </c>
    </row>
    <row r="183" spans="1:16">
      <c r="A183" s="2" t="s">
        <v>30</v>
      </c>
      <c r="B183" s="7" t="s">
        <v>77</v>
      </c>
      <c r="C183" s="2">
        <v>-5</v>
      </c>
      <c r="D183" s="2">
        <v>21.9</v>
      </c>
      <c r="E183" s="2">
        <v>-15.6</v>
      </c>
      <c r="F183" s="2">
        <v>15.6</v>
      </c>
      <c r="G183" s="2">
        <v>8</v>
      </c>
      <c r="H183" s="2">
        <v>29.5</v>
      </c>
      <c r="I183" s="2">
        <v>450</v>
      </c>
      <c r="J183" s="2">
        <v>2648</v>
      </c>
      <c r="K183" s="2">
        <v>48</v>
      </c>
      <c r="L183" s="2">
        <v>350</v>
      </c>
      <c r="M183" s="2">
        <v>0</v>
      </c>
      <c r="N183" s="2">
        <v>108</v>
      </c>
      <c r="O183" s="2">
        <v>0</v>
      </c>
      <c r="P183" s="2">
        <v>344</v>
      </c>
    </row>
    <row r="184" spans="1:16">
      <c r="A184" s="4" t="s">
        <v>56</v>
      </c>
      <c r="B184" s="5" t="s">
        <v>149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>
      <c r="A185" s="4" t="s">
        <v>57</v>
      </c>
      <c r="B185" s="4"/>
      <c r="C185" s="4">
        <v>0</v>
      </c>
      <c r="D185" s="4">
        <v>21.7</v>
      </c>
      <c r="E185" s="4">
        <v>-15.6</v>
      </c>
      <c r="F185" s="4">
        <v>15.6</v>
      </c>
      <c r="G185" s="4">
        <v>18.2</v>
      </c>
      <c r="H185" s="4">
        <v>28.5</v>
      </c>
      <c r="I185" s="4">
        <v>450</v>
      </c>
      <c r="J185" s="4">
        <v>1958</v>
      </c>
      <c r="K185" s="4">
        <v>48</v>
      </c>
      <c r="L185" s="4">
        <v>350</v>
      </c>
      <c r="M185" s="4">
        <v>2</v>
      </c>
      <c r="N185" s="4">
        <v>83</v>
      </c>
      <c r="O185" s="4">
        <v>13</v>
      </c>
      <c r="P185" s="4">
        <v>221</v>
      </c>
    </row>
    <row r="186" spans="1:16">
      <c r="A186" s="4" t="s">
        <v>58</v>
      </c>
      <c r="B186" s="4"/>
      <c r="C186" s="4"/>
      <c r="D186" s="4">
        <v>100</v>
      </c>
      <c r="E186" s="4"/>
      <c r="F186" s="4">
        <v>100</v>
      </c>
      <c r="G186" s="4"/>
      <c r="H186" s="4">
        <v>100</v>
      </c>
      <c r="I186" s="4"/>
      <c r="J186" s="4">
        <v>100</v>
      </c>
      <c r="K186" s="4"/>
      <c r="L186" s="4">
        <v>100</v>
      </c>
      <c r="M186" s="4"/>
      <c r="N186" s="4">
        <v>100</v>
      </c>
      <c r="O186" s="4"/>
      <c r="P186" s="4">
        <v>100</v>
      </c>
    </row>
    <row r="187" spans="1:16">
      <c r="C187">
        <f>MAX(C163:C183)</f>
        <v>0</v>
      </c>
      <c r="D187">
        <f>MIN(D163:D183)</f>
        <v>21.7</v>
      </c>
      <c r="E187">
        <f t="shared" ref="E187" si="60">MAX(E163:E183)</f>
        <v>-15.6</v>
      </c>
      <c r="F187">
        <f t="shared" ref="F187" si="61">MIN(F163:F183)</f>
        <v>15.6</v>
      </c>
      <c r="G187">
        <f t="shared" ref="G187" si="62">MAX(G163:G183)</f>
        <v>18.2</v>
      </c>
      <c r="H187">
        <f t="shared" ref="H187" si="63">MIN(H163:H183)</f>
        <v>28.5</v>
      </c>
      <c r="I187">
        <f t="shared" ref="I187" si="64">MAX(I163:I183)</f>
        <v>450</v>
      </c>
      <c r="J187">
        <f t="shared" ref="J187" si="65">MIN(J163:J183)</f>
        <v>1958</v>
      </c>
      <c r="K187">
        <f t="shared" ref="K187" si="66">MAX(K163:K183)</f>
        <v>48</v>
      </c>
      <c r="L187">
        <f t="shared" ref="L187" si="67">MIN(L163:L183)</f>
        <v>350</v>
      </c>
      <c r="M187">
        <f t="shared" ref="M187" si="68">MAX(M163:M183)</f>
        <v>2</v>
      </c>
      <c r="N187">
        <f t="shared" ref="N187" si="69">MIN(N163:N183)</f>
        <v>83</v>
      </c>
      <c r="O187">
        <f t="shared" ref="O187" si="70">MAX(O163:O183)</f>
        <v>13</v>
      </c>
      <c r="P187">
        <f t="shared" ref="P187" si="71">MIN(P163:P183)</f>
        <v>221</v>
      </c>
    </row>
    <row r="188" spans="1:16">
      <c r="A188" s="2" t="s">
        <v>18</v>
      </c>
      <c r="B188" s="3" t="s">
        <v>110</v>
      </c>
    </row>
    <row r="189" spans="1:16">
      <c r="A189" s="2" t="s">
        <v>199</v>
      </c>
      <c r="B189" s="3" t="s">
        <v>203</v>
      </c>
    </row>
    <row r="190" spans="1:16">
      <c r="A190" s="2" t="s">
        <v>20</v>
      </c>
      <c r="B190" s="2" t="s">
        <v>21</v>
      </c>
      <c r="C190" s="2" t="s">
        <v>42</v>
      </c>
      <c r="D190" s="2" t="s">
        <v>43</v>
      </c>
      <c r="E190" s="2" t="s">
        <v>44</v>
      </c>
      <c r="F190" s="2" t="s">
        <v>45</v>
      </c>
      <c r="G190" s="2" t="s">
        <v>46</v>
      </c>
      <c r="H190" s="2" t="s">
        <v>47</v>
      </c>
      <c r="I190" s="2" t="s">
        <v>48</v>
      </c>
      <c r="J190" s="2" t="s">
        <v>49</v>
      </c>
      <c r="K190" s="2" t="s">
        <v>50</v>
      </c>
      <c r="L190" s="2" t="s">
        <v>51</v>
      </c>
      <c r="M190" s="2" t="s">
        <v>52</v>
      </c>
      <c r="N190" s="2" t="s">
        <v>53</v>
      </c>
      <c r="O190" s="2" t="s">
        <v>54</v>
      </c>
      <c r="P190" s="2" t="s">
        <v>55</v>
      </c>
    </row>
    <row r="191" spans="1:16">
      <c r="A191" s="2" t="s">
        <v>36</v>
      </c>
      <c r="B191" s="7" t="s">
        <v>64</v>
      </c>
      <c r="C191" s="2">
        <v>-13.3</v>
      </c>
      <c r="D191" s="2">
        <v>27.4</v>
      </c>
      <c r="E191" s="2">
        <v>-40.9</v>
      </c>
      <c r="F191" s="2">
        <v>25.6</v>
      </c>
      <c r="G191" s="2">
        <v>4.9000000000000004</v>
      </c>
      <c r="H191" s="2">
        <v>38.6</v>
      </c>
      <c r="I191" s="2">
        <v>160</v>
      </c>
      <c r="J191" s="2">
        <v>2730</v>
      </c>
      <c r="K191" s="2">
        <v>25</v>
      </c>
      <c r="L191" s="2">
        <v>353</v>
      </c>
      <c r="M191" s="2">
        <v>0</v>
      </c>
      <c r="N191" s="2">
        <v>135</v>
      </c>
      <c r="O191" s="2">
        <v>0</v>
      </c>
      <c r="P191" s="2">
        <v>533</v>
      </c>
    </row>
    <row r="192" spans="1:16">
      <c r="A192" s="2" t="s">
        <v>138</v>
      </c>
      <c r="B192" s="7" t="s">
        <v>141</v>
      </c>
      <c r="C192" s="2" t="s">
        <v>69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>
      <c r="A193" s="2" t="s">
        <v>35</v>
      </c>
      <c r="B193" s="8" t="s">
        <v>65</v>
      </c>
      <c r="C193" s="1">
        <v>-15</v>
      </c>
      <c r="D193" s="1">
        <v>25.8</v>
      </c>
      <c r="E193" s="1">
        <v>-41</v>
      </c>
      <c r="F193" s="1">
        <v>21.1</v>
      </c>
      <c r="G193" s="1">
        <v>1.3</v>
      </c>
      <c r="H193" s="1">
        <v>28.7</v>
      </c>
      <c r="I193" s="1">
        <v>110</v>
      </c>
      <c r="J193" s="1">
        <v>10798</v>
      </c>
      <c r="K193" s="1">
        <v>23</v>
      </c>
      <c r="L193" s="1">
        <v>2446</v>
      </c>
      <c r="M193" s="1">
        <v>0</v>
      </c>
      <c r="N193" s="1">
        <v>135</v>
      </c>
      <c r="O193" s="1">
        <v>2</v>
      </c>
      <c r="P193" s="1">
        <v>1100</v>
      </c>
    </row>
    <row r="194" spans="1:16">
      <c r="A194" s="2" t="s">
        <v>23</v>
      </c>
      <c r="B194" s="2" t="s">
        <v>74</v>
      </c>
      <c r="C194" s="2" t="s">
        <v>69</v>
      </c>
    </row>
    <row r="195" spans="1:16">
      <c r="A195" s="2" t="s">
        <v>28</v>
      </c>
      <c r="B195" s="2" t="s">
        <v>76</v>
      </c>
      <c r="C195" s="2" t="s">
        <v>69</v>
      </c>
    </row>
    <row r="196" spans="1:16">
      <c r="A196" s="2" t="s">
        <v>87</v>
      </c>
      <c r="B196" s="1" t="s">
        <v>88</v>
      </c>
      <c r="C196" s="2">
        <v>-15.6</v>
      </c>
      <c r="D196" s="1">
        <v>27.7</v>
      </c>
      <c r="E196" s="10">
        <v>-32.9</v>
      </c>
      <c r="F196" s="1">
        <v>27.2</v>
      </c>
      <c r="G196" s="2">
        <v>0.8</v>
      </c>
      <c r="H196" s="2">
        <v>32.9</v>
      </c>
      <c r="I196" s="1">
        <v>110</v>
      </c>
      <c r="J196" s="2">
        <v>10798</v>
      </c>
      <c r="K196" s="1">
        <v>20</v>
      </c>
      <c r="L196" s="2">
        <v>2446</v>
      </c>
      <c r="M196" s="2">
        <v>0</v>
      </c>
      <c r="N196" s="2">
        <v>297</v>
      </c>
      <c r="O196" s="2">
        <v>0</v>
      </c>
      <c r="P196" s="1">
        <v>1100</v>
      </c>
    </row>
    <row r="197" spans="1:16">
      <c r="A197" s="2" t="s">
        <v>134</v>
      </c>
      <c r="B197" s="14" t="s">
        <v>150</v>
      </c>
      <c r="C197" s="2">
        <v>-7.7</v>
      </c>
      <c r="D197" s="2">
        <v>27.7</v>
      </c>
      <c r="E197" s="2">
        <v>-22.7</v>
      </c>
      <c r="F197" s="2">
        <v>25.9</v>
      </c>
      <c r="G197" s="2">
        <v>10.5</v>
      </c>
      <c r="H197" s="2">
        <v>31.2</v>
      </c>
      <c r="I197" s="2">
        <v>224</v>
      </c>
      <c r="J197" s="2">
        <v>3905</v>
      </c>
      <c r="K197" s="2">
        <v>46</v>
      </c>
      <c r="L197" s="2">
        <v>610</v>
      </c>
      <c r="M197" s="2">
        <v>0</v>
      </c>
      <c r="N197" s="2">
        <v>196</v>
      </c>
      <c r="O197" s="2">
        <v>1</v>
      </c>
      <c r="P197" s="2">
        <v>221</v>
      </c>
    </row>
    <row r="198" spans="1:16">
      <c r="A198" s="2" t="s">
        <v>26</v>
      </c>
      <c r="B198" s="2" t="s">
        <v>72</v>
      </c>
      <c r="C198" s="2" t="s">
        <v>69</v>
      </c>
    </row>
    <row r="199" spans="1:16">
      <c r="A199" s="2" t="s">
        <v>29</v>
      </c>
      <c r="B199" s="7" t="s">
        <v>80</v>
      </c>
      <c r="C199" s="2">
        <v>-8.9</v>
      </c>
      <c r="D199" s="2">
        <v>21.7</v>
      </c>
      <c r="E199" s="2">
        <v>-31.2</v>
      </c>
      <c r="F199" s="2">
        <v>15.6</v>
      </c>
      <c r="G199" s="2">
        <v>7.3</v>
      </c>
      <c r="H199" s="2">
        <v>31.6</v>
      </c>
      <c r="I199" s="2">
        <v>142</v>
      </c>
      <c r="J199" s="2">
        <v>6000</v>
      </c>
      <c r="K199" s="2">
        <v>36</v>
      </c>
      <c r="L199" s="2">
        <v>700</v>
      </c>
      <c r="M199" s="2">
        <v>2</v>
      </c>
      <c r="N199" s="2">
        <v>400</v>
      </c>
      <c r="O199" s="2">
        <v>2</v>
      </c>
      <c r="P199" s="2">
        <v>400</v>
      </c>
    </row>
    <row r="200" spans="1:16">
      <c r="A200" s="2" t="s">
        <v>31</v>
      </c>
      <c r="B200" s="8" t="s">
        <v>73</v>
      </c>
      <c r="C200" s="1">
        <v>-9.1999999999999993</v>
      </c>
      <c r="D200" s="1">
        <v>25.5</v>
      </c>
      <c r="E200" s="1">
        <v>-36.799999999999997</v>
      </c>
      <c r="F200" s="1">
        <v>21.4</v>
      </c>
      <c r="G200" s="1">
        <v>7.1</v>
      </c>
      <c r="H200" s="1">
        <v>32.9</v>
      </c>
      <c r="I200" s="1">
        <v>180</v>
      </c>
      <c r="J200" s="1">
        <v>10798</v>
      </c>
      <c r="K200" s="1">
        <v>28</v>
      </c>
      <c r="L200" s="1">
        <v>2446</v>
      </c>
      <c r="M200" s="1">
        <v>0</v>
      </c>
      <c r="N200" s="1">
        <v>94</v>
      </c>
      <c r="O200" s="1">
        <v>0</v>
      </c>
      <c r="P200" s="1">
        <v>1100</v>
      </c>
    </row>
    <row r="201" spans="1:16">
      <c r="A201" s="2" t="s">
        <v>86</v>
      </c>
      <c r="B201" s="7" t="s">
        <v>89</v>
      </c>
      <c r="C201" s="2" t="s">
        <v>69</v>
      </c>
    </row>
    <row r="202" spans="1:16">
      <c r="A202" s="2" t="s">
        <v>27</v>
      </c>
      <c r="B202" s="7" t="s">
        <v>70</v>
      </c>
      <c r="C202" s="10">
        <v>-4.9000000000000004</v>
      </c>
      <c r="D202" s="10">
        <v>27.7</v>
      </c>
      <c r="E202" s="10">
        <v>-32.4</v>
      </c>
      <c r="F202" s="10">
        <v>27</v>
      </c>
      <c r="G202" s="10">
        <v>18.2</v>
      </c>
      <c r="H202" s="10">
        <v>28.5</v>
      </c>
      <c r="I202" s="10">
        <v>224</v>
      </c>
      <c r="J202" s="10">
        <v>3151</v>
      </c>
      <c r="K202" s="10">
        <v>43</v>
      </c>
      <c r="L202" s="10">
        <v>454</v>
      </c>
      <c r="M202" s="10">
        <v>0</v>
      </c>
      <c r="N202" s="10">
        <v>165</v>
      </c>
      <c r="O202" s="10">
        <v>0</v>
      </c>
      <c r="P202" s="10">
        <v>269</v>
      </c>
    </row>
    <row r="203" spans="1:16">
      <c r="A203" s="2" t="s">
        <v>25</v>
      </c>
      <c r="B203" s="2" t="s">
        <v>71</v>
      </c>
      <c r="C203" s="2" t="s">
        <v>69</v>
      </c>
    </row>
    <row r="204" spans="1:16">
      <c r="A204" s="2" t="s">
        <v>24</v>
      </c>
      <c r="B204" s="7" t="s">
        <v>67</v>
      </c>
      <c r="C204" s="1">
        <v>-11.9</v>
      </c>
      <c r="D204" s="1">
        <v>27.7</v>
      </c>
      <c r="E204" s="1">
        <v>-27.8</v>
      </c>
      <c r="F204" s="1">
        <v>27</v>
      </c>
      <c r="G204" s="1">
        <v>4.9000000000000004</v>
      </c>
      <c r="H204" s="1">
        <v>31</v>
      </c>
      <c r="I204" s="1">
        <v>184</v>
      </c>
      <c r="J204" s="1">
        <v>3151</v>
      </c>
      <c r="K204" s="1">
        <v>30</v>
      </c>
      <c r="L204" s="1">
        <v>605</v>
      </c>
      <c r="M204" s="1">
        <v>0</v>
      </c>
      <c r="N204" s="1">
        <v>225</v>
      </c>
      <c r="O204" s="1">
        <v>0</v>
      </c>
      <c r="P204" s="1">
        <v>343</v>
      </c>
    </row>
    <row r="205" spans="1:16">
      <c r="A205" s="2" t="s">
        <v>30</v>
      </c>
      <c r="B205" s="7" t="s">
        <v>77</v>
      </c>
      <c r="C205" s="2">
        <v>-5</v>
      </c>
      <c r="D205" s="2">
        <v>21.9</v>
      </c>
      <c r="E205" s="2">
        <v>-15.6</v>
      </c>
      <c r="F205" s="2">
        <v>15.6</v>
      </c>
      <c r="G205" s="2">
        <v>8</v>
      </c>
      <c r="H205" s="2">
        <v>29.5</v>
      </c>
      <c r="I205" s="2">
        <v>450</v>
      </c>
      <c r="J205" s="2">
        <v>2648</v>
      </c>
      <c r="K205" s="2">
        <v>48</v>
      </c>
      <c r="L205" s="2">
        <v>350</v>
      </c>
      <c r="M205" s="2">
        <v>0</v>
      </c>
      <c r="N205" s="2">
        <v>108</v>
      </c>
      <c r="O205" s="2">
        <v>0</v>
      </c>
      <c r="P205" s="2">
        <v>344</v>
      </c>
    </row>
    <row r="206" spans="1:16">
      <c r="A206" s="4" t="s">
        <v>56</v>
      </c>
      <c r="B206" s="5" t="s">
        <v>151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>
      <c r="A207" s="4" t="s">
        <v>57</v>
      </c>
      <c r="B207" s="4"/>
      <c r="C207" s="4">
        <v>-4.9000000000000004</v>
      </c>
      <c r="D207" s="4">
        <v>21.7</v>
      </c>
      <c r="E207" s="4">
        <v>-15.6</v>
      </c>
      <c r="F207" s="4">
        <v>15.6</v>
      </c>
      <c r="G207" s="4">
        <v>18.2</v>
      </c>
      <c r="H207" s="4">
        <v>28.5</v>
      </c>
      <c r="I207" s="4">
        <v>450</v>
      </c>
      <c r="J207" s="4">
        <v>2648</v>
      </c>
      <c r="K207" s="4">
        <v>48</v>
      </c>
      <c r="L207" s="4">
        <v>350</v>
      </c>
      <c r="M207" s="4">
        <v>2</v>
      </c>
      <c r="N207" s="4">
        <v>94</v>
      </c>
      <c r="O207" s="4">
        <v>2</v>
      </c>
      <c r="P207" s="4">
        <v>221</v>
      </c>
    </row>
    <row r="208" spans="1:16">
      <c r="A208" s="4" t="s">
        <v>58</v>
      </c>
      <c r="B208" s="4"/>
      <c r="C208" s="4"/>
      <c r="D208" s="4">
        <v>100</v>
      </c>
      <c r="E208" s="4"/>
      <c r="F208" s="4">
        <v>100</v>
      </c>
      <c r="G208" s="4"/>
      <c r="H208" s="4">
        <v>100</v>
      </c>
      <c r="I208" s="4"/>
      <c r="J208" s="4">
        <v>100</v>
      </c>
      <c r="K208" s="4"/>
      <c r="L208" s="4">
        <v>100</v>
      </c>
      <c r="M208" s="4"/>
      <c r="N208" s="4">
        <v>100</v>
      </c>
      <c r="O208" s="4"/>
      <c r="P208" s="4">
        <v>100</v>
      </c>
    </row>
    <row r="209" spans="1:16">
      <c r="C209">
        <f>MAX(C191:C205)</f>
        <v>-4.9000000000000004</v>
      </c>
      <c r="D209">
        <f>MIN(D191:D205)</f>
        <v>21.7</v>
      </c>
      <c r="E209">
        <f t="shared" ref="E209" si="72">MAX(E191:E205)</f>
        <v>-15.6</v>
      </c>
      <c r="F209">
        <f t="shared" ref="F209" si="73">MIN(F191:F205)</f>
        <v>15.6</v>
      </c>
      <c r="G209">
        <f t="shared" ref="G209" si="74">MAX(G191:G205)</f>
        <v>18.2</v>
      </c>
      <c r="H209">
        <f t="shared" ref="H209" si="75">MIN(H191:H205)</f>
        <v>28.5</v>
      </c>
      <c r="I209">
        <f t="shared" ref="I209" si="76">MAX(I191:I205)</f>
        <v>450</v>
      </c>
      <c r="J209">
        <f t="shared" ref="J209" si="77">MIN(J191:J205)</f>
        <v>2648</v>
      </c>
      <c r="K209">
        <f t="shared" ref="K209" si="78">MAX(K191:K205)</f>
        <v>48</v>
      </c>
      <c r="L209">
        <f t="shared" ref="L209" si="79">MIN(L191:L205)</f>
        <v>350</v>
      </c>
      <c r="M209">
        <f t="shared" ref="M209" si="80">MAX(M191:M205)</f>
        <v>2</v>
      </c>
      <c r="N209">
        <f t="shared" ref="N209" si="81">MIN(N191:N205)</f>
        <v>94</v>
      </c>
      <c r="O209">
        <f t="shared" ref="O209" si="82">MAX(O191:O205)</f>
        <v>2</v>
      </c>
      <c r="P209">
        <f t="shared" ref="P209" si="83">MIN(P191:P205)</f>
        <v>221</v>
      </c>
    </row>
    <row r="210" spans="1:16">
      <c r="A210" s="2" t="s">
        <v>18</v>
      </c>
      <c r="B210" s="3" t="s">
        <v>111</v>
      </c>
    </row>
    <row r="211" spans="1:16">
      <c r="A211" s="2" t="s">
        <v>199</v>
      </c>
      <c r="B211" s="3" t="s">
        <v>204</v>
      </c>
    </row>
    <row r="212" spans="1:16">
      <c r="A212" s="2" t="s">
        <v>20</v>
      </c>
      <c r="B212" s="2" t="s">
        <v>21</v>
      </c>
      <c r="C212" s="2" t="s">
        <v>42</v>
      </c>
      <c r="D212" s="2" t="s">
        <v>43</v>
      </c>
      <c r="E212" s="2" t="s">
        <v>44</v>
      </c>
      <c r="F212" s="2" t="s">
        <v>45</v>
      </c>
      <c r="G212" s="2" t="s">
        <v>46</v>
      </c>
      <c r="H212" s="2" t="s">
        <v>47</v>
      </c>
      <c r="I212" s="2" t="s">
        <v>48</v>
      </c>
      <c r="J212" s="2" t="s">
        <v>49</v>
      </c>
      <c r="K212" s="2" t="s">
        <v>50</v>
      </c>
      <c r="L212" s="2" t="s">
        <v>51</v>
      </c>
      <c r="M212" s="2" t="s">
        <v>52</v>
      </c>
      <c r="N212" s="2" t="s">
        <v>53</v>
      </c>
      <c r="O212" s="2" t="s">
        <v>54</v>
      </c>
      <c r="P212" s="2" t="s">
        <v>55</v>
      </c>
    </row>
    <row r="213" spans="1:16">
      <c r="A213" s="2" t="s">
        <v>36</v>
      </c>
      <c r="B213" s="7" t="s">
        <v>64</v>
      </c>
      <c r="C213" s="2">
        <v>-13.3</v>
      </c>
      <c r="D213" s="2">
        <v>27.4</v>
      </c>
      <c r="E213" s="2">
        <v>-40.9</v>
      </c>
      <c r="F213" s="2">
        <v>25.6</v>
      </c>
      <c r="G213" s="2">
        <v>4.9000000000000004</v>
      </c>
      <c r="H213" s="2">
        <v>38.6</v>
      </c>
      <c r="I213" s="2">
        <v>160</v>
      </c>
      <c r="J213" s="2">
        <v>2730</v>
      </c>
      <c r="K213" s="2">
        <v>25</v>
      </c>
      <c r="L213" s="2">
        <v>353</v>
      </c>
      <c r="M213" s="2">
        <v>0</v>
      </c>
      <c r="N213" s="2">
        <v>135</v>
      </c>
      <c r="O213" s="2">
        <v>0</v>
      </c>
      <c r="P213" s="2">
        <v>533</v>
      </c>
    </row>
    <row r="214" spans="1:16">
      <c r="A214" s="2" t="s">
        <v>138</v>
      </c>
      <c r="B214" s="7" t="s">
        <v>141</v>
      </c>
      <c r="C214" s="2" t="s">
        <v>69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>
      <c r="A215" s="2" t="s">
        <v>35</v>
      </c>
      <c r="B215" s="8" t="s">
        <v>65</v>
      </c>
      <c r="C215" s="1">
        <v>-15</v>
      </c>
      <c r="D215" s="1">
        <v>25.8</v>
      </c>
      <c r="E215" s="1">
        <v>-41</v>
      </c>
      <c r="F215" s="1">
        <v>21.1</v>
      </c>
      <c r="G215" s="1">
        <v>1.3</v>
      </c>
      <c r="H215" s="1">
        <v>28.7</v>
      </c>
      <c r="I215" s="1">
        <v>110</v>
      </c>
      <c r="J215" s="1">
        <v>10798</v>
      </c>
      <c r="K215" s="1">
        <v>23</v>
      </c>
      <c r="L215" s="1">
        <v>2446</v>
      </c>
      <c r="M215" s="1">
        <v>0</v>
      </c>
      <c r="N215" s="1">
        <v>135</v>
      </c>
      <c r="O215" s="1">
        <v>2</v>
      </c>
      <c r="P215" s="1">
        <v>1100</v>
      </c>
    </row>
    <row r="216" spans="1:16">
      <c r="A216" s="2" t="s">
        <v>84</v>
      </c>
      <c r="B216" s="7" t="s">
        <v>90</v>
      </c>
      <c r="C216" s="2">
        <v>-4.9000000000000004</v>
      </c>
      <c r="D216" s="2">
        <v>24</v>
      </c>
      <c r="E216" s="2">
        <v>-32.4</v>
      </c>
      <c r="F216" s="2">
        <v>16.7</v>
      </c>
      <c r="G216" s="2">
        <v>12.9</v>
      </c>
      <c r="H216" s="2">
        <v>29.4</v>
      </c>
      <c r="I216" s="2">
        <v>305</v>
      </c>
      <c r="J216" s="2">
        <v>1958</v>
      </c>
      <c r="K216" s="2">
        <v>45</v>
      </c>
      <c r="L216" s="2">
        <v>343</v>
      </c>
      <c r="M216" s="2">
        <v>0</v>
      </c>
      <c r="N216" s="2">
        <v>83</v>
      </c>
      <c r="O216" s="2">
        <v>3</v>
      </c>
      <c r="P216" s="2">
        <v>239</v>
      </c>
    </row>
    <row r="217" spans="1:16">
      <c r="A217" s="2" t="s">
        <v>87</v>
      </c>
      <c r="B217" s="1" t="s">
        <v>88</v>
      </c>
      <c r="C217" s="2">
        <v>-15.6</v>
      </c>
      <c r="D217" s="1">
        <v>27.7</v>
      </c>
      <c r="E217" s="10">
        <v>-32.9</v>
      </c>
      <c r="F217" s="1">
        <v>27.2</v>
      </c>
      <c r="G217" s="2">
        <v>0.8</v>
      </c>
      <c r="H217" s="2">
        <v>32.9</v>
      </c>
      <c r="I217" s="1">
        <v>110</v>
      </c>
      <c r="J217" s="2">
        <v>10798</v>
      </c>
      <c r="K217" s="1">
        <v>20</v>
      </c>
      <c r="L217" s="2">
        <v>2446</v>
      </c>
      <c r="M217" s="2">
        <v>0</v>
      </c>
      <c r="N217" s="2">
        <v>297</v>
      </c>
      <c r="O217" s="2">
        <v>0</v>
      </c>
      <c r="P217" s="1">
        <v>1100</v>
      </c>
    </row>
    <row r="218" spans="1:16">
      <c r="A218" s="2" t="s">
        <v>26</v>
      </c>
      <c r="B218" s="2" t="s">
        <v>72</v>
      </c>
      <c r="C218" s="2" t="s">
        <v>69</v>
      </c>
    </row>
    <row r="219" spans="1:16">
      <c r="A219" s="2" t="s">
        <v>94</v>
      </c>
      <c r="B219" s="11" t="s">
        <v>102</v>
      </c>
      <c r="C219" s="1">
        <v>-8.9</v>
      </c>
      <c r="D219" s="1">
        <v>28.1</v>
      </c>
      <c r="E219" s="1">
        <v>-29</v>
      </c>
      <c r="F219" s="1">
        <v>27</v>
      </c>
      <c r="G219" s="1">
        <v>8.9</v>
      </c>
      <c r="H219" s="1">
        <v>33.9</v>
      </c>
      <c r="I219" s="1">
        <v>233</v>
      </c>
      <c r="J219" s="1">
        <v>3151</v>
      </c>
      <c r="K219" s="1">
        <v>34</v>
      </c>
      <c r="L219" s="1">
        <v>508</v>
      </c>
      <c r="M219" s="1">
        <v>0</v>
      </c>
      <c r="N219" s="1">
        <v>165</v>
      </c>
      <c r="O219" s="1">
        <v>0</v>
      </c>
      <c r="P219" s="1">
        <v>368</v>
      </c>
    </row>
    <row r="220" spans="1:16">
      <c r="A220" s="2" t="s">
        <v>29</v>
      </c>
      <c r="B220" s="7" t="s">
        <v>80</v>
      </c>
      <c r="C220" s="2">
        <v>-8.9</v>
      </c>
      <c r="D220" s="2">
        <v>21.7</v>
      </c>
      <c r="E220" s="2">
        <v>-31.2</v>
      </c>
      <c r="F220" s="2">
        <v>15.6</v>
      </c>
      <c r="G220" s="2">
        <v>7.3</v>
      </c>
      <c r="H220" s="2">
        <v>31.6</v>
      </c>
      <c r="I220" s="2">
        <v>142</v>
      </c>
      <c r="J220" s="2">
        <v>6000</v>
      </c>
      <c r="K220" s="2">
        <v>36</v>
      </c>
      <c r="L220" s="2">
        <v>700</v>
      </c>
      <c r="M220" s="2">
        <v>2</v>
      </c>
      <c r="N220" s="2">
        <v>400</v>
      </c>
      <c r="O220" s="2">
        <v>2</v>
      </c>
      <c r="P220" s="2">
        <v>400</v>
      </c>
    </row>
    <row r="221" spans="1:16">
      <c r="A221" s="2" t="s">
        <v>31</v>
      </c>
      <c r="B221" s="8" t="s">
        <v>73</v>
      </c>
      <c r="C221" s="1">
        <v>-9.1999999999999993</v>
      </c>
      <c r="D221" s="1">
        <v>25.5</v>
      </c>
      <c r="E221" s="1">
        <v>-36.799999999999997</v>
      </c>
      <c r="F221" s="1">
        <v>21.4</v>
      </c>
      <c r="G221" s="1">
        <v>7.1</v>
      </c>
      <c r="H221" s="1">
        <v>32.9</v>
      </c>
      <c r="I221" s="1">
        <v>180</v>
      </c>
      <c r="J221" s="1">
        <v>10798</v>
      </c>
      <c r="K221" s="1">
        <v>28</v>
      </c>
      <c r="L221" s="1">
        <v>2446</v>
      </c>
      <c r="M221" s="1">
        <v>0</v>
      </c>
      <c r="N221" s="1">
        <v>94</v>
      </c>
      <c r="O221" s="1">
        <v>0</v>
      </c>
      <c r="P221" s="1">
        <v>1100</v>
      </c>
    </row>
    <row r="222" spans="1:16">
      <c r="A222" s="2" t="s">
        <v>27</v>
      </c>
      <c r="B222" s="7" t="s">
        <v>70</v>
      </c>
      <c r="C222" s="10">
        <v>-4.9000000000000004</v>
      </c>
      <c r="D222" s="10">
        <v>27.7</v>
      </c>
      <c r="E222" s="10">
        <v>-32.4</v>
      </c>
      <c r="F222" s="10">
        <v>27</v>
      </c>
      <c r="G222" s="10">
        <v>18.2</v>
      </c>
      <c r="H222" s="10">
        <v>28.5</v>
      </c>
      <c r="I222" s="10">
        <v>224</v>
      </c>
      <c r="J222" s="10">
        <v>3151</v>
      </c>
      <c r="K222" s="10">
        <v>43</v>
      </c>
      <c r="L222" s="10">
        <v>454</v>
      </c>
      <c r="M222" s="10">
        <v>0</v>
      </c>
      <c r="N222" s="10">
        <v>165</v>
      </c>
      <c r="O222" s="10">
        <v>0</v>
      </c>
      <c r="P222" s="10">
        <v>269</v>
      </c>
    </row>
    <row r="223" spans="1:16">
      <c r="A223" s="2" t="s">
        <v>25</v>
      </c>
      <c r="B223" s="2" t="s">
        <v>71</v>
      </c>
      <c r="C223" s="2" t="s">
        <v>69</v>
      </c>
    </row>
    <row r="224" spans="1:16">
      <c r="A224" s="2" t="s">
        <v>24</v>
      </c>
      <c r="B224" s="7" t="s">
        <v>67</v>
      </c>
      <c r="C224" s="1">
        <v>-11.9</v>
      </c>
      <c r="D224" s="1">
        <v>27.7</v>
      </c>
      <c r="E224" s="1">
        <v>-27.8</v>
      </c>
      <c r="F224" s="1">
        <v>27</v>
      </c>
      <c r="G224" s="1">
        <v>4.9000000000000004</v>
      </c>
      <c r="H224" s="1">
        <v>31</v>
      </c>
      <c r="I224" s="1">
        <v>184</v>
      </c>
      <c r="J224" s="1">
        <v>3151</v>
      </c>
      <c r="K224" s="1">
        <v>30</v>
      </c>
      <c r="L224" s="1">
        <v>605</v>
      </c>
      <c r="M224" s="1">
        <v>0</v>
      </c>
      <c r="N224" s="1">
        <v>225</v>
      </c>
      <c r="O224" s="1">
        <v>0</v>
      </c>
      <c r="P224" s="1">
        <v>343</v>
      </c>
    </row>
    <row r="225" spans="1:16">
      <c r="A225" s="2" t="s">
        <v>30</v>
      </c>
      <c r="B225" s="7" t="s">
        <v>77</v>
      </c>
      <c r="C225" s="2">
        <v>-5</v>
      </c>
      <c r="D225" s="2">
        <v>21.9</v>
      </c>
      <c r="E225" s="2">
        <v>-15.6</v>
      </c>
      <c r="F225" s="2">
        <v>15.6</v>
      </c>
      <c r="G225" s="2">
        <v>8</v>
      </c>
      <c r="H225" s="2">
        <v>29.5</v>
      </c>
      <c r="I225" s="2">
        <v>450</v>
      </c>
      <c r="J225" s="2">
        <v>2648</v>
      </c>
      <c r="K225" s="2">
        <v>48</v>
      </c>
      <c r="L225" s="2">
        <v>350</v>
      </c>
      <c r="M225" s="2">
        <v>0</v>
      </c>
      <c r="N225" s="2">
        <v>108</v>
      </c>
      <c r="O225" s="2">
        <v>0</v>
      </c>
      <c r="P225" s="2">
        <v>344</v>
      </c>
    </row>
    <row r="226" spans="1:16">
      <c r="A226" s="4" t="s">
        <v>56</v>
      </c>
      <c r="B226" s="5" t="s">
        <v>152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>
      <c r="A227" s="4" t="s">
        <v>57</v>
      </c>
      <c r="B227" s="4"/>
      <c r="C227" s="4">
        <v>-4.9000000000000004</v>
      </c>
      <c r="D227" s="4">
        <v>21.7</v>
      </c>
      <c r="E227" s="4">
        <v>-15.6</v>
      </c>
      <c r="F227" s="4">
        <v>15.6</v>
      </c>
      <c r="G227" s="4">
        <v>18.2</v>
      </c>
      <c r="H227" s="4">
        <v>28.5</v>
      </c>
      <c r="I227" s="4">
        <v>450</v>
      </c>
      <c r="J227" s="4">
        <v>1958</v>
      </c>
      <c r="K227" s="4">
        <v>48</v>
      </c>
      <c r="L227" s="4">
        <v>343</v>
      </c>
      <c r="M227" s="4">
        <v>2</v>
      </c>
      <c r="N227" s="4">
        <v>83</v>
      </c>
      <c r="O227" s="4">
        <v>3</v>
      </c>
      <c r="P227" s="4">
        <v>239</v>
      </c>
    </row>
    <row r="228" spans="1:16">
      <c r="A228" s="4" t="s">
        <v>58</v>
      </c>
      <c r="B228" s="4"/>
      <c r="C228" s="4"/>
      <c r="D228" s="4">
        <v>100</v>
      </c>
      <c r="E228" s="4"/>
      <c r="F228" s="4">
        <v>100</v>
      </c>
      <c r="G228" s="4"/>
      <c r="H228" s="4">
        <v>100</v>
      </c>
      <c r="I228" s="4"/>
      <c r="J228" s="4">
        <v>100</v>
      </c>
      <c r="K228" s="4"/>
      <c r="L228" s="4">
        <v>100</v>
      </c>
      <c r="M228" s="4"/>
      <c r="N228" s="4">
        <v>100</v>
      </c>
      <c r="O228" s="4"/>
      <c r="P228" s="4">
        <v>100</v>
      </c>
    </row>
    <row r="229" spans="1:16">
      <c r="C229">
        <f>MAX(C213:C225)</f>
        <v>-4.9000000000000004</v>
      </c>
      <c r="D229">
        <f>MIN(D213:D225)</f>
        <v>21.7</v>
      </c>
      <c r="E229">
        <f t="shared" ref="E229" si="84">MAX(E213:E225)</f>
        <v>-15.6</v>
      </c>
      <c r="F229">
        <f t="shared" ref="F229" si="85">MIN(F213:F225)</f>
        <v>15.6</v>
      </c>
      <c r="G229">
        <f t="shared" ref="G229" si="86">MAX(G213:G225)</f>
        <v>18.2</v>
      </c>
      <c r="H229">
        <f t="shared" ref="H229" si="87">MIN(H213:H225)</f>
        <v>28.5</v>
      </c>
      <c r="I229">
        <f t="shared" ref="I229" si="88">MAX(I213:I225)</f>
        <v>450</v>
      </c>
      <c r="J229">
        <f t="shared" ref="J229" si="89">MIN(J213:J225)</f>
        <v>1958</v>
      </c>
      <c r="K229">
        <f t="shared" ref="K229" si="90">MAX(K213:K225)</f>
        <v>48</v>
      </c>
      <c r="L229">
        <f t="shared" ref="L229" si="91">MIN(L213:L225)</f>
        <v>343</v>
      </c>
      <c r="M229">
        <f t="shared" ref="M229" si="92">MAX(M213:M225)</f>
        <v>2</v>
      </c>
      <c r="N229">
        <f t="shared" ref="N229" si="93">MIN(N213:N225)</f>
        <v>83</v>
      </c>
      <c r="O229">
        <f t="shared" ref="O229" si="94">MAX(O213:O225)</f>
        <v>3</v>
      </c>
      <c r="P229">
        <f t="shared" ref="P229" si="95">MIN(P213:P225)</f>
        <v>239</v>
      </c>
    </row>
    <row r="230" spans="1:16">
      <c r="A230" s="2" t="s">
        <v>18</v>
      </c>
      <c r="B230" s="3" t="s">
        <v>112</v>
      </c>
    </row>
    <row r="231" spans="1:16">
      <c r="A231" s="2" t="s">
        <v>199</v>
      </c>
      <c r="B231" s="3" t="s">
        <v>205</v>
      </c>
    </row>
    <row r="232" spans="1:16">
      <c r="A232" s="2" t="s">
        <v>20</v>
      </c>
      <c r="B232" s="2" t="s">
        <v>21</v>
      </c>
      <c r="C232" s="2" t="s">
        <v>42</v>
      </c>
      <c r="D232" s="2" t="s">
        <v>43</v>
      </c>
      <c r="E232" s="2" t="s">
        <v>44</v>
      </c>
      <c r="F232" s="2" t="s">
        <v>45</v>
      </c>
      <c r="G232" s="2" t="s">
        <v>46</v>
      </c>
      <c r="H232" s="2" t="s">
        <v>47</v>
      </c>
      <c r="I232" s="2" t="s">
        <v>48</v>
      </c>
      <c r="J232" s="2" t="s">
        <v>49</v>
      </c>
      <c r="K232" s="2" t="s">
        <v>50</v>
      </c>
      <c r="L232" s="2" t="s">
        <v>51</v>
      </c>
      <c r="M232" s="2" t="s">
        <v>52</v>
      </c>
      <c r="N232" s="2" t="s">
        <v>53</v>
      </c>
      <c r="O232" s="2" t="s">
        <v>54</v>
      </c>
      <c r="P232" s="2" t="s">
        <v>55</v>
      </c>
    </row>
    <row r="233" spans="1:16">
      <c r="A233" s="2" t="s">
        <v>36</v>
      </c>
      <c r="B233" s="7" t="s">
        <v>64</v>
      </c>
      <c r="C233" s="2">
        <v>-13.3</v>
      </c>
      <c r="D233" s="2">
        <v>27.4</v>
      </c>
      <c r="E233" s="2">
        <v>-40.9</v>
      </c>
      <c r="F233" s="2">
        <v>25.6</v>
      </c>
      <c r="G233" s="2">
        <v>4.9000000000000004</v>
      </c>
      <c r="H233" s="2">
        <v>38.6</v>
      </c>
      <c r="I233" s="2">
        <v>160</v>
      </c>
      <c r="J233" s="2">
        <v>2730</v>
      </c>
      <c r="K233" s="2">
        <v>25</v>
      </c>
      <c r="L233" s="2">
        <v>353</v>
      </c>
      <c r="M233" s="2">
        <v>0</v>
      </c>
      <c r="N233" s="2">
        <v>135</v>
      </c>
      <c r="O233" s="2">
        <v>0</v>
      </c>
      <c r="P233" s="2">
        <v>533</v>
      </c>
    </row>
    <row r="234" spans="1:16">
      <c r="A234" s="2" t="s">
        <v>138</v>
      </c>
      <c r="B234" s="7" t="s">
        <v>141</v>
      </c>
      <c r="C234" s="2" t="s">
        <v>69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>
      <c r="A235" s="2" t="s">
        <v>35</v>
      </c>
      <c r="B235" s="8" t="s">
        <v>65</v>
      </c>
      <c r="C235" s="1">
        <v>-15</v>
      </c>
      <c r="D235" s="1">
        <v>25.8</v>
      </c>
      <c r="E235" s="1">
        <v>-41</v>
      </c>
      <c r="F235" s="1">
        <v>21.1</v>
      </c>
      <c r="G235" s="1">
        <v>1.3</v>
      </c>
      <c r="H235" s="1">
        <v>28.7</v>
      </c>
      <c r="I235" s="1">
        <v>110</v>
      </c>
      <c r="J235" s="1">
        <v>10798</v>
      </c>
      <c r="K235" s="1">
        <v>23</v>
      </c>
      <c r="L235" s="1">
        <v>2446</v>
      </c>
      <c r="M235" s="1">
        <v>0</v>
      </c>
      <c r="N235" s="1">
        <v>135</v>
      </c>
      <c r="O235" s="1">
        <v>2</v>
      </c>
      <c r="P235" s="1">
        <v>1100</v>
      </c>
    </row>
    <row r="236" spans="1:16">
      <c r="A236" s="2" t="s">
        <v>28</v>
      </c>
      <c r="B236" s="2" t="s">
        <v>76</v>
      </c>
      <c r="C236" s="2" t="s">
        <v>69</v>
      </c>
    </row>
    <row r="237" spans="1:16">
      <c r="A237" s="2" t="s">
        <v>87</v>
      </c>
      <c r="B237" s="1" t="s">
        <v>88</v>
      </c>
      <c r="C237" s="2">
        <v>-15.6</v>
      </c>
      <c r="D237" s="1">
        <v>27.7</v>
      </c>
      <c r="E237" s="10">
        <v>-32.9</v>
      </c>
      <c r="F237" s="1">
        <v>27.2</v>
      </c>
      <c r="G237" s="2">
        <v>0.8</v>
      </c>
      <c r="H237" s="2">
        <v>32.9</v>
      </c>
      <c r="I237" s="1">
        <v>110</v>
      </c>
      <c r="J237" s="2">
        <v>10798</v>
      </c>
      <c r="K237" s="1">
        <v>20</v>
      </c>
      <c r="L237" s="2">
        <v>2446</v>
      </c>
      <c r="M237" s="2">
        <v>0</v>
      </c>
      <c r="N237" s="2">
        <v>297</v>
      </c>
      <c r="O237" s="2">
        <v>0</v>
      </c>
      <c r="P237" s="1">
        <v>1100</v>
      </c>
    </row>
    <row r="238" spans="1:16">
      <c r="A238" s="2" t="s">
        <v>26</v>
      </c>
      <c r="B238" s="2" t="s">
        <v>72</v>
      </c>
      <c r="C238" s="2" t="s">
        <v>69</v>
      </c>
    </row>
    <row r="239" spans="1:16">
      <c r="A239" s="2" t="s">
        <v>29</v>
      </c>
      <c r="B239" s="7" t="s">
        <v>80</v>
      </c>
      <c r="C239" s="2">
        <v>-8.9</v>
      </c>
      <c r="D239" s="2">
        <v>21.7</v>
      </c>
      <c r="E239" s="2">
        <v>-31.2</v>
      </c>
      <c r="F239" s="2">
        <v>15.6</v>
      </c>
      <c r="G239" s="2">
        <v>7.3</v>
      </c>
      <c r="H239" s="2">
        <v>31.6</v>
      </c>
      <c r="I239" s="2">
        <v>142</v>
      </c>
      <c r="J239" s="2">
        <v>6000</v>
      </c>
      <c r="K239" s="2">
        <v>36</v>
      </c>
      <c r="L239" s="2">
        <v>700</v>
      </c>
      <c r="M239" s="2">
        <v>2</v>
      </c>
      <c r="N239" s="2">
        <v>400</v>
      </c>
      <c r="O239" s="2">
        <v>2</v>
      </c>
      <c r="P239" s="2">
        <v>400</v>
      </c>
    </row>
    <row r="240" spans="1:16">
      <c r="A240" s="2" t="s">
        <v>31</v>
      </c>
      <c r="B240" s="8" t="s">
        <v>73</v>
      </c>
      <c r="C240" s="1">
        <v>-9.1999999999999993</v>
      </c>
      <c r="D240" s="1">
        <v>25.5</v>
      </c>
      <c r="E240" s="1">
        <v>-36.799999999999997</v>
      </c>
      <c r="F240" s="1">
        <v>21.4</v>
      </c>
      <c r="G240" s="1">
        <v>7.1</v>
      </c>
      <c r="H240" s="1">
        <v>32.9</v>
      </c>
      <c r="I240" s="1">
        <v>180</v>
      </c>
      <c r="J240" s="1">
        <v>10798</v>
      </c>
      <c r="K240" s="1">
        <v>28</v>
      </c>
      <c r="L240" s="1">
        <v>2446</v>
      </c>
      <c r="M240" s="1">
        <v>0</v>
      </c>
      <c r="N240" s="1">
        <v>94</v>
      </c>
      <c r="O240" s="1">
        <v>0</v>
      </c>
      <c r="P240" s="1">
        <v>1100</v>
      </c>
    </row>
    <row r="241" spans="1:16">
      <c r="A241" s="2" t="s">
        <v>27</v>
      </c>
      <c r="B241" s="7" t="s">
        <v>70</v>
      </c>
      <c r="C241" s="10">
        <v>-4.9000000000000004</v>
      </c>
      <c r="D241" s="10">
        <v>27.7</v>
      </c>
      <c r="E241" s="10">
        <v>-32.4</v>
      </c>
      <c r="F241" s="10">
        <v>27</v>
      </c>
      <c r="G241" s="10">
        <v>18.2</v>
      </c>
      <c r="H241" s="10">
        <v>28.5</v>
      </c>
      <c r="I241" s="10">
        <v>224</v>
      </c>
      <c r="J241" s="10">
        <v>3151</v>
      </c>
      <c r="K241" s="10">
        <v>43</v>
      </c>
      <c r="L241" s="10">
        <v>454</v>
      </c>
      <c r="M241" s="10">
        <v>0</v>
      </c>
      <c r="N241" s="10">
        <v>165</v>
      </c>
      <c r="O241" s="10">
        <v>0</v>
      </c>
      <c r="P241" s="10">
        <v>269</v>
      </c>
    </row>
    <row r="242" spans="1:16">
      <c r="A242" s="2" t="s">
        <v>33</v>
      </c>
      <c r="B242" s="11" t="s">
        <v>153</v>
      </c>
      <c r="C242" s="2">
        <v>-17</v>
      </c>
      <c r="D242" s="2">
        <v>27.7</v>
      </c>
      <c r="E242" s="2">
        <v>-50.1</v>
      </c>
      <c r="F242" s="2">
        <v>26.5</v>
      </c>
      <c r="G242" s="2">
        <v>7.6</v>
      </c>
      <c r="H242" s="2">
        <v>32.9</v>
      </c>
      <c r="I242" s="2">
        <v>122</v>
      </c>
      <c r="J242" s="2">
        <v>2399</v>
      </c>
      <c r="K242" s="2">
        <v>22</v>
      </c>
      <c r="L242" s="2">
        <v>448</v>
      </c>
      <c r="M242" s="2">
        <v>0</v>
      </c>
      <c r="N242" s="2">
        <v>108</v>
      </c>
      <c r="O242" s="2">
        <v>0</v>
      </c>
      <c r="P242" s="1">
        <v>252</v>
      </c>
    </row>
    <row r="243" spans="1:16">
      <c r="A243" s="2" t="s">
        <v>24</v>
      </c>
      <c r="B243" s="7" t="s">
        <v>67</v>
      </c>
      <c r="C243" s="1">
        <v>-11.9</v>
      </c>
      <c r="D243" s="1">
        <v>27.7</v>
      </c>
      <c r="E243" s="1">
        <v>-27.8</v>
      </c>
      <c r="F243" s="1">
        <v>27</v>
      </c>
      <c r="G243" s="1">
        <v>4.9000000000000004</v>
      </c>
      <c r="H243" s="1">
        <v>31</v>
      </c>
      <c r="I243" s="1">
        <v>184</v>
      </c>
      <c r="J243" s="1">
        <v>3151</v>
      </c>
      <c r="K243" s="1">
        <v>30</v>
      </c>
      <c r="L243" s="1">
        <v>605</v>
      </c>
      <c r="M243" s="1">
        <v>0</v>
      </c>
      <c r="N243" s="1">
        <v>225</v>
      </c>
      <c r="O243" s="1">
        <v>0</v>
      </c>
      <c r="P243" s="1">
        <v>343</v>
      </c>
    </row>
    <row r="244" spans="1:16">
      <c r="A244" s="2" t="s">
        <v>30</v>
      </c>
      <c r="B244" s="7" t="s">
        <v>77</v>
      </c>
      <c r="C244" s="2">
        <v>-5</v>
      </c>
      <c r="D244" s="2">
        <v>21.9</v>
      </c>
      <c r="E244" s="2">
        <v>-15.6</v>
      </c>
      <c r="F244" s="2">
        <v>15.6</v>
      </c>
      <c r="G244" s="2">
        <v>8</v>
      </c>
      <c r="H244" s="2">
        <v>29.5</v>
      </c>
      <c r="I244" s="2">
        <v>450</v>
      </c>
      <c r="J244" s="2">
        <v>2648</v>
      </c>
      <c r="K244" s="2">
        <v>48</v>
      </c>
      <c r="L244" s="2">
        <v>350</v>
      </c>
      <c r="M244" s="2">
        <v>0</v>
      </c>
      <c r="N244" s="2">
        <v>108</v>
      </c>
      <c r="O244" s="2">
        <v>0</v>
      </c>
      <c r="P244" s="2">
        <v>344</v>
      </c>
    </row>
    <row r="245" spans="1:16">
      <c r="A245" s="4" t="s">
        <v>56</v>
      </c>
      <c r="B245" s="5" t="s">
        <v>155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>
      <c r="A246" s="4" t="s">
        <v>57</v>
      </c>
      <c r="B246" s="4"/>
      <c r="C246" s="4">
        <v>-4.9000000000000004</v>
      </c>
      <c r="D246" s="4">
        <v>21.7</v>
      </c>
      <c r="E246" s="4">
        <v>-15.6</v>
      </c>
      <c r="F246" s="4">
        <v>15.6</v>
      </c>
      <c r="G246" s="4">
        <v>18.2</v>
      </c>
      <c r="H246" s="4">
        <v>28.5</v>
      </c>
      <c r="I246" s="4">
        <v>450</v>
      </c>
      <c r="J246" s="4">
        <v>2399</v>
      </c>
      <c r="K246" s="4">
        <v>48</v>
      </c>
      <c r="L246" s="4">
        <v>350</v>
      </c>
      <c r="M246" s="4">
        <v>2</v>
      </c>
      <c r="N246" s="4">
        <v>94</v>
      </c>
      <c r="O246" s="4">
        <v>2</v>
      </c>
      <c r="P246" s="4">
        <v>252</v>
      </c>
    </row>
    <row r="247" spans="1:16">
      <c r="A247" s="4" t="s">
        <v>58</v>
      </c>
      <c r="B247" s="4"/>
      <c r="C247" s="4"/>
      <c r="D247" s="4">
        <v>100</v>
      </c>
      <c r="E247" s="4"/>
      <c r="F247" s="4">
        <v>100</v>
      </c>
      <c r="G247" s="4"/>
      <c r="H247" s="4">
        <v>100</v>
      </c>
      <c r="I247" s="4"/>
      <c r="J247" s="4">
        <v>100</v>
      </c>
      <c r="K247" s="4"/>
      <c r="L247" s="4">
        <v>100</v>
      </c>
      <c r="M247" s="4"/>
      <c r="N247" s="4">
        <v>100</v>
      </c>
      <c r="O247" s="4"/>
      <c r="P247" s="4">
        <v>100</v>
      </c>
    </row>
    <row r="248" spans="1:16">
      <c r="C248">
        <f>MAX(C233:C244)</f>
        <v>-4.9000000000000004</v>
      </c>
      <c r="D248">
        <f>MIN(D233:D244)</f>
        <v>21.7</v>
      </c>
      <c r="E248">
        <f t="shared" ref="E248" si="96">MAX(E233:E244)</f>
        <v>-15.6</v>
      </c>
      <c r="F248">
        <f t="shared" ref="F248" si="97">MIN(F233:F244)</f>
        <v>15.6</v>
      </c>
      <c r="G248">
        <f t="shared" ref="G248" si="98">MAX(G233:G244)</f>
        <v>18.2</v>
      </c>
      <c r="H248">
        <f t="shared" ref="H248" si="99">MIN(H233:H244)</f>
        <v>28.5</v>
      </c>
      <c r="I248">
        <f t="shared" ref="I248" si="100">MAX(I233:I244)</f>
        <v>450</v>
      </c>
      <c r="J248">
        <f t="shared" ref="J248" si="101">MIN(J233:J244)</f>
        <v>2399</v>
      </c>
      <c r="K248">
        <f t="shared" ref="K248" si="102">MAX(K233:K244)</f>
        <v>48</v>
      </c>
      <c r="L248">
        <f t="shared" ref="L248" si="103">MIN(L233:L244)</f>
        <v>350</v>
      </c>
      <c r="M248">
        <f t="shared" ref="M248" si="104">MAX(M233:M244)</f>
        <v>2</v>
      </c>
      <c r="N248">
        <f t="shared" ref="N248" si="105">MIN(N233:N244)</f>
        <v>94</v>
      </c>
      <c r="O248">
        <f t="shared" ref="O248" si="106">MAX(O233:O244)</f>
        <v>2</v>
      </c>
      <c r="P248">
        <f t="shared" ref="P248" si="107">MIN(P233:P244)</f>
        <v>252</v>
      </c>
    </row>
    <row r="249" spans="1:16">
      <c r="A249" s="2" t="s">
        <v>18</v>
      </c>
      <c r="B249" s="3" t="s">
        <v>113</v>
      </c>
    </row>
    <row r="250" spans="1:16">
      <c r="A250" s="2" t="s">
        <v>199</v>
      </c>
      <c r="B250" s="3" t="s">
        <v>206</v>
      </c>
    </row>
    <row r="251" spans="1:16">
      <c r="A251" s="2" t="s">
        <v>20</v>
      </c>
      <c r="B251" s="2" t="s">
        <v>21</v>
      </c>
      <c r="C251" s="2" t="s">
        <v>42</v>
      </c>
      <c r="D251" s="2" t="s">
        <v>43</v>
      </c>
      <c r="E251" s="2" t="s">
        <v>44</v>
      </c>
      <c r="F251" s="2" t="s">
        <v>45</v>
      </c>
      <c r="G251" s="2" t="s">
        <v>46</v>
      </c>
      <c r="H251" s="2" t="s">
        <v>47</v>
      </c>
      <c r="I251" s="2" t="s">
        <v>48</v>
      </c>
      <c r="J251" s="2" t="s">
        <v>49</v>
      </c>
      <c r="K251" s="2" t="s">
        <v>50</v>
      </c>
      <c r="L251" s="2" t="s">
        <v>51</v>
      </c>
      <c r="M251" s="2" t="s">
        <v>52</v>
      </c>
      <c r="N251" s="2" t="s">
        <v>53</v>
      </c>
      <c r="O251" s="2" t="s">
        <v>54</v>
      </c>
      <c r="P251" s="2" t="s">
        <v>55</v>
      </c>
    </row>
    <row r="252" spans="1:16">
      <c r="A252" s="2" t="s">
        <v>36</v>
      </c>
      <c r="B252" s="7" t="s">
        <v>64</v>
      </c>
      <c r="C252" s="2">
        <v>-13.3</v>
      </c>
      <c r="D252" s="2">
        <v>27.4</v>
      </c>
      <c r="E252" s="2">
        <v>-40.9</v>
      </c>
      <c r="F252" s="2">
        <v>25.6</v>
      </c>
      <c r="G252" s="2">
        <v>4.9000000000000004</v>
      </c>
      <c r="H252" s="2">
        <v>38.6</v>
      </c>
      <c r="I252" s="2">
        <v>160</v>
      </c>
      <c r="J252" s="2">
        <v>2730</v>
      </c>
      <c r="K252" s="2">
        <v>25</v>
      </c>
      <c r="L252" s="2">
        <v>353</v>
      </c>
      <c r="M252" s="2">
        <v>0</v>
      </c>
      <c r="N252" s="2">
        <v>135</v>
      </c>
      <c r="O252" s="2">
        <v>0</v>
      </c>
      <c r="P252" s="2">
        <v>533</v>
      </c>
    </row>
    <row r="253" spans="1:16">
      <c r="A253" s="2" t="s">
        <v>138</v>
      </c>
      <c r="B253" s="7" t="s">
        <v>141</v>
      </c>
      <c r="C253" s="2" t="s">
        <v>69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>
      <c r="A254" s="2" t="s">
        <v>35</v>
      </c>
      <c r="B254" s="8" t="s">
        <v>65</v>
      </c>
      <c r="C254" s="1">
        <v>-15</v>
      </c>
      <c r="D254" s="1">
        <v>25.8</v>
      </c>
      <c r="E254" s="1">
        <v>-41</v>
      </c>
      <c r="F254" s="1">
        <v>21.1</v>
      </c>
      <c r="G254" s="1">
        <v>1.3</v>
      </c>
      <c r="H254" s="1">
        <v>28.7</v>
      </c>
      <c r="I254" s="1">
        <v>110</v>
      </c>
      <c r="J254" s="1">
        <v>10798</v>
      </c>
      <c r="K254" s="1">
        <v>23</v>
      </c>
      <c r="L254" s="1">
        <v>2446</v>
      </c>
      <c r="M254" s="1">
        <v>0</v>
      </c>
      <c r="N254" s="1">
        <v>135</v>
      </c>
      <c r="O254" s="1">
        <v>2</v>
      </c>
      <c r="P254" s="1">
        <v>1100</v>
      </c>
    </row>
    <row r="255" spans="1:16">
      <c r="A255" s="2" t="s">
        <v>23</v>
      </c>
      <c r="B255" s="2" t="s">
        <v>74</v>
      </c>
      <c r="C255" s="2" t="s">
        <v>69</v>
      </c>
    </row>
    <row r="256" spans="1:16">
      <c r="A256" s="2" t="s">
        <v>84</v>
      </c>
      <c r="B256" s="7" t="s">
        <v>90</v>
      </c>
      <c r="C256" s="2">
        <v>-4.9000000000000004</v>
      </c>
      <c r="D256" s="2">
        <v>24</v>
      </c>
      <c r="E256" s="2">
        <v>-32.4</v>
      </c>
      <c r="F256" s="2">
        <v>16.7</v>
      </c>
      <c r="G256" s="2">
        <v>12.9</v>
      </c>
      <c r="H256" s="2">
        <v>29.4</v>
      </c>
      <c r="I256" s="2">
        <v>305</v>
      </c>
      <c r="J256" s="2">
        <v>1958</v>
      </c>
      <c r="K256" s="2">
        <v>45</v>
      </c>
      <c r="L256" s="2">
        <v>343</v>
      </c>
      <c r="M256" s="2">
        <v>0</v>
      </c>
      <c r="N256" s="2">
        <v>83</v>
      </c>
      <c r="O256" s="2">
        <v>3</v>
      </c>
      <c r="P256" s="2">
        <v>239</v>
      </c>
    </row>
    <row r="257" spans="1:16">
      <c r="A257" s="2" t="s">
        <v>28</v>
      </c>
      <c r="B257" s="2" t="s">
        <v>76</v>
      </c>
      <c r="C257" s="2" t="s">
        <v>69</v>
      </c>
    </row>
    <row r="258" spans="1:16">
      <c r="A258" s="2" t="s">
        <v>87</v>
      </c>
      <c r="B258" s="1" t="s">
        <v>88</v>
      </c>
      <c r="C258" s="2">
        <v>-15.6</v>
      </c>
      <c r="D258" s="1">
        <v>27.7</v>
      </c>
      <c r="E258" s="10">
        <v>-32.9</v>
      </c>
      <c r="F258" s="1">
        <v>27.2</v>
      </c>
      <c r="G258" s="2">
        <v>0.8</v>
      </c>
      <c r="H258" s="2">
        <v>32.9</v>
      </c>
      <c r="I258" s="1">
        <v>110</v>
      </c>
      <c r="J258" s="2">
        <v>10798</v>
      </c>
      <c r="K258" s="1">
        <v>20</v>
      </c>
      <c r="L258" s="2">
        <v>2446</v>
      </c>
      <c r="M258" s="2">
        <v>0</v>
      </c>
      <c r="N258" s="2">
        <v>297</v>
      </c>
      <c r="O258" s="2">
        <v>0</v>
      </c>
      <c r="P258" s="1">
        <v>1100</v>
      </c>
    </row>
    <row r="259" spans="1:16">
      <c r="A259" s="2" t="s">
        <v>26</v>
      </c>
      <c r="B259" s="2" t="s">
        <v>72</v>
      </c>
      <c r="C259" s="2" t="s">
        <v>69</v>
      </c>
    </row>
    <row r="260" spans="1:16">
      <c r="A260" s="2" t="s">
        <v>94</v>
      </c>
      <c r="B260" s="11" t="s">
        <v>102</v>
      </c>
      <c r="C260" s="1">
        <v>-8.9</v>
      </c>
      <c r="D260" s="1">
        <v>28.1</v>
      </c>
      <c r="E260" s="1">
        <v>-29</v>
      </c>
      <c r="F260" s="1">
        <v>27</v>
      </c>
      <c r="G260" s="1">
        <v>8.9</v>
      </c>
      <c r="H260" s="1">
        <v>33.9</v>
      </c>
      <c r="I260" s="1">
        <v>233</v>
      </c>
      <c r="J260" s="1">
        <v>3151</v>
      </c>
      <c r="K260" s="1">
        <v>34</v>
      </c>
      <c r="L260" s="1">
        <v>508</v>
      </c>
      <c r="M260" s="1">
        <v>0</v>
      </c>
      <c r="N260" s="1">
        <v>165</v>
      </c>
      <c r="O260" s="1">
        <v>0</v>
      </c>
      <c r="P260" s="1">
        <v>368</v>
      </c>
    </row>
    <row r="261" spans="1:16">
      <c r="A261" s="2" t="s">
        <v>93</v>
      </c>
      <c r="B261" s="2" t="s">
        <v>103</v>
      </c>
      <c r="C261" s="2">
        <v>-11.9</v>
      </c>
      <c r="D261" s="2">
        <v>27.7</v>
      </c>
      <c r="E261" s="2">
        <v>-27.8</v>
      </c>
      <c r="F261" s="2">
        <v>27</v>
      </c>
      <c r="G261" s="2">
        <v>4.9000000000000004</v>
      </c>
      <c r="H261" s="2">
        <v>30.6</v>
      </c>
      <c r="I261" s="2">
        <v>184</v>
      </c>
      <c r="J261" s="2">
        <v>4150</v>
      </c>
      <c r="K261" s="2">
        <v>30</v>
      </c>
      <c r="L261" s="2">
        <v>914</v>
      </c>
      <c r="M261" s="2">
        <v>0</v>
      </c>
      <c r="N261" s="2">
        <v>165</v>
      </c>
      <c r="O261" s="2">
        <v>2</v>
      </c>
      <c r="P261" s="2">
        <v>228</v>
      </c>
    </row>
    <row r="262" spans="1:16">
      <c r="A262" s="2" t="s">
        <v>29</v>
      </c>
      <c r="B262" s="7" t="s">
        <v>80</v>
      </c>
      <c r="C262" s="2">
        <v>-8.9</v>
      </c>
      <c r="D262" s="2">
        <v>21.7</v>
      </c>
      <c r="E262" s="2">
        <v>-31.2</v>
      </c>
      <c r="F262" s="2">
        <v>15.6</v>
      </c>
      <c r="G262" s="2">
        <v>7.3</v>
      </c>
      <c r="H262" s="2">
        <v>31.6</v>
      </c>
      <c r="I262" s="2">
        <v>142</v>
      </c>
      <c r="J262" s="2">
        <v>6000</v>
      </c>
      <c r="K262" s="2">
        <v>36</v>
      </c>
      <c r="L262" s="2">
        <v>700</v>
      </c>
      <c r="M262" s="2">
        <v>2</v>
      </c>
      <c r="N262" s="2">
        <v>400</v>
      </c>
      <c r="O262" s="2">
        <v>2</v>
      </c>
      <c r="P262" s="2">
        <v>400</v>
      </c>
    </row>
    <row r="263" spans="1:16">
      <c r="A263" s="2" t="s">
        <v>31</v>
      </c>
      <c r="B263" s="8" t="s">
        <v>73</v>
      </c>
      <c r="C263" s="1">
        <v>-9.1999999999999993</v>
      </c>
      <c r="D263" s="1">
        <v>25.5</v>
      </c>
      <c r="E263" s="1">
        <v>-36.799999999999997</v>
      </c>
      <c r="F263" s="1">
        <v>21.4</v>
      </c>
      <c r="G263" s="1">
        <v>7.1</v>
      </c>
      <c r="H263" s="1">
        <v>32.9</v>
      </c>
      <c r="I263" s="1">
        <v>180</v>
      </c>
      <c r="J263" s="1">
        <v>10798</v>
      </c>
      <c r="K263" s="1">
        <v>28</v>
      </c>
      <c r="L263" s="1">
        <v>2446</v>
      </c>
      <c r="M263" s="1">
        <v>0</v>
      </c>
      <c r="N263" s="1">
        <v>94</v>
      </c>
      <c r="O263" s="1">
        <v>0</v>
      </c>
      <c r="P263" s="1">
        <v>1100</v>
      </c>
    </row>
    <row r="264" spans="1:16">
      <c r="A264" s="2" t="s">
        <v>86</v>
      </c>
      <c r="B264" s="7" t="s">
        <v>89</v>
      </c>
      <c r="C264" s="2" t="s">
        <v>69</v>
      </c>
    </row>
    <row r="265" spans="1:16">
      <c r="A265" s="2" t="s">
        <v>27</v>
      </c>
      <c r="B265" s="7" t="s">
        <v>70</v>
      </c>
      <c r="C265" s="10">
        <v>-4.9000000000000004</v>
      </c>
      <c r="D265" s="10">
        <v>27.7</v>
      </c>
      <c r="E265" s="10">
        <v>-32.4</v>
      </c>
      <c r="F265" s="10">
        <v>27</v>
      </c>
      <c r="G265" s="10">
        <v>18.2</v>
      </c>
      <c r="H265" s="10">
        <v>28.5</v>
      </c>
      <c r="I265" s="10">
        <v>224</v>
      </c>
      <c r="J265" s="10">
        <v>3151</v>
      </c>
      <c r="K265" s="10">
        <v>43</v>
      </c>
      <c r="L265" s="10">
        <v>454</v>
      </c>
      <c r="M265" s="10">
        <v>0</v>
      </c>
      <c r="N265" s="10">
        <v>165</v>
      </c>
      <c r="O265" s="10">
        <v>0</v>
      </c>
      <c r="P265" s="10">
        <v>269</v>
      </c>
    </row>
    <row r="266" spans="1:16">
      <c r="A266" s="2" t="s">
        <v>24</v>
      </c>
      <c r="B266" s="7" t="s">
        <v>67</v>
      </c>
      <c r="C266" s="1">
        <v>-11.9</v>
      </c>
      <c r="D266" s="1">
        <v>27.7</v>
      </c>
      <c r="E266" s="1">
        <v>-27.8</v>
      </c>
      <c r="F266" s="1">
        <v>27</v>
      </c>
      <c r="G266" s="1">
        <v>4.9000000000000004</v>
      </c>
      <c r="H266" s="1">
        <v>31</v>
      </c>
      <c r="I266" s="1">
        <v>184</v>
      </c>
      <c r="J266" s="1">
        <v>3151</v>
      </c>
      <c r="K266" s="1">
        <v>30</v>
      </c>
      <c r="L266" s="1">
        <v>605</v>
      </c>
      <c r="M266" s="1">
        <v>0</v>
      </c>
      <c r="N266" s="1">
        <v>225</v>
      </c>
      <c r="O266" s="1">
        <v>0</v>
      </c>
      <c r="P266" s="1">
        <v>343</v>
      </c>
    </row>
    <row r="267" spans="1:16">
      <c r="A267" s="2" t="s">
        <v>30</v>
      </c>
      <c r="B267" s="7" t="s">
        <v>77</v>
      </c>
      <c r="C267" s="2">
        <v>-5</v>
      </c>
      <c r="D267" s="2">
        <v>21.9</v>
      </c>
      <c r="E267" s="2">
        <v>-15.6</v>
      </c>
      <c r="F267" s="2">
        <v>15.6</v>
      </c>
      <c r="G267" s="2">
        <v>8</v>
      </c>
      <c r="H267" s="2">
        <v>29.5</v>
      </c>
      <c r="I267" s="2">
        <v>450</v>
      </c>
      <c r="J267" s="2">
        <v>2648</v>
      </c>
      <c r="K267" s="2">
        <v>48</v>
      </c>
      <c r="L267" s="2">
        <v>350</v>
      </c>
      <c r="M267" s="2">
        <v>0</v>
      </c>
      <c r="N267" s="2">
        <v>108</v>
      </c>
      <c r="O267" s="2">
        <v>0</v>
      </c>
      <c r="P267" s="2">
        <v>344</v>
      </c>
    </row>
    <row r="268" spans="1:16">
      <c r="A268" s="4" t="s">
        <v>56</v>
      </c>
      <c r="B268" s="5" t="s">
        <v>156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>
      <c r="A269" s="4" t="s">
        <v>57</v>
      </c>
      <c r="B269" s="4"/>
      <c r="C269" s="4">
        <v>-4.9000000000000004</v>
      </c>
      <c r="D269" s="4">
        <v>21.7</v>
      </c>
      <c r="E269" s="4">
        <v>-15.6</v>
      </c>
      <c r="F269" s="4">
        <v>15.6</v>
      </c>
      <c r="G269" s="4">
        <v>18.2</v>
      </c>
      <c r="H269" s="4">
        <v>28.5</v>
      </c>
      <c r="I269" s="4">
        <v>450</v>
      </c>
      <c r="J269" s="4">
        <v>1958</v>
      </c>
      <c r="K269" s="4">
        <v>48</v>
      </c>
      <c r="L269" s="4">
        <v>343</v>
      </c>
      <c r="M269" s="4">
        <v>2</v>
      </c>
      <c r="N269" s="4">
        <v>83</v>
      </c>
      <c r="O269" s="4">
        <v>3</v>
      </c>
      <c r="P269" s="4">
        <v>228</v>
      </c>
    </row>
    <row r="270" spans="1:16">
      <c r="A270" s="4" t="s">
        <v>58</v>
      </c>
      <c r="B270" s="4"/>
      <c r="C270" s="4"/>
      <c r="D270" s="4">
        <v>100</v>
      </c>
      <c r="E270" s="4"/>
      <c r="F270" s="4">
        <v>100</v>
      </c>
      <c r="G270" s="4"/>
      <c r="H270" s="4">
        <v>100</v>
      </c>
      <c r="I270" s="4"/>
      <c r="J270" s="4">
        <v>100</v>
      </c>
      <c r="K270" s="4"/>
      <c r="L270" s="4">
        <v>100</v>
      </c>
      <c r="M270" s="4"/>
      <c r="N270" s="4">
        <v>100</v>
      </c>
      <c r="O270" s="4"/>
      <c r="P270" s="4">
        <v>100</v>
      </c>
    </row>
    <row r="271" spans="1:16">
      <c r="C271">
        <f>MAX(C252:C267)</f>
        <v>-4.9000000000000004</v>
      </c>
      <c r="D271">
        <f>MIN(D252:D267)</f>
        <v>21.7</v>
      </c>
      <c r="E271">
        <f t="shared" ref="E271" si="108">MAX(E252:E267)</f>
        <v>-15.6</v>
      </c>
      <c r="F271">
        <f t="shared" ref="F271" si="109">MIN(F252:F267)</f>
        <v>15.6</v>
      </c>
      <c r="G271">
        <f t="shared" ref="G271" si="110">MAX(G252:G267)</f>
        <v>18.2</v>
      </c>
      <c r="H271">
        <f t="shared" ref="H271" si="111">MIN(H252:H267)</f>
        <v>28.5</v>
      </c>
      <c r="I271">
        <f t="shared" ref="I271" si="112">MAX(I252:I267)</f>
        <v>450</v>
      </c>
      <c r="J271">
        <f t="shared" ref="J271" si="113">MIN(J252:J267)</f>
        <v>1958</v>
      </c>
      <c r="K271">
        <f t="shared" ref="K271" si="114">MAX(K252:K267)</f>
        <v>48</v>
      </c>
      <c r="L271">
        <f t="shared" ref="L271" si="115">MIN(L252:L267)</f>
        <v>343</v>
      </c>
      <c r="M271">
        <f t="shared" ref="M271" si="116">MAX(M252:M267)</f>
        <v>2</v>
      </c>
      <c r="N271">
        <f t="shared" ref="N271" si="117">MIN(N252:N267)</f>
        <v>83</v>
      </c>
      <c r="O271">
        <f t="shared" ref="O271" si="118">MAX(O252:O267)</f>
        <v>3</v>
      </c>
      <c r="P271">
        <f t="shared" ref="P271" si="119">MIN(P252:P267)</f>
        <v>228</v>
      </c>
    </row>
    <row r="272" spans="1:16">
      <c r="A272" s="2" t="s">
        <v>18</v>
      </c>
      <c r="B272" s="3" t="s">
        <v>114</v>
      </c>
    </row>
    <row r="273" spans="1:16">
      <c r="A273" s="2" t="s">
        <v>199</v>
      </c>
      <c r="B273" s="3" t="s">
        <v>207</v>
      </c>
    </row>
    <row r="274" spans="1:16">
      <c r="A274" s="2" t="s">
        <v>20</v>
      </c>
      <c r="B274" s="2" t="s">
        <v>21</v>
      </c>
      <c r="C274" s="2" t="s">
        <v>42</v>
      </c>
      <c r="D274" s="2" t="s">
        <v>43</v>
      </c>
      <c r="E274" s="2" t="s">
        <v>44</v>
      </c>
      <c r="F274" s="2" t="s">
        <v>45</v>
      </c>
      <c r="G274" s="2" t="s">
        <v>46</v>
      </c>
      <c r="H274" s="2" t="s">
        <v>47</v>
      </c>
      <c r="I274" s="2" t="s">
        <v>48</v>
      </c>
      <c r="J274" s="2" t="s">
        <v>49</v>
      </c>
      <c r="K274" s="2" t="s">
        <v>50</v>
      </c>
      <c r="L274" s="2" t="s">
        <v>51</v>
      </c>
      <c r="M274" s="2" t="s">
        <v>52</v>
      </c>
      <c r="N274" s="2" t="s">
        <v>53</v>
      </c>
      <c r="O274" s="2" t="s">
        <v>54</v>
      </c>
      <c r="P274" s="2" t="s">
        <v>55</v>
      </c>
    </row>
    <row r="275" spans="1:16">
      <c r="A275" s="2" t="s">
        <v>36</v>
      </c>
      <c r="B275" s="7" t="s">
        <v>64</v>
      </c>
      <c r="C275" s="2">
        <v>-13.3</v>
      </c>
      <c r="D275" s="2">
        <v>27.4</v>
      </c>
      <c r="E275" s="2">
        <v>-40.9</v>
      </c>
      <c r="F275" s="2">
        <v>25.6</v>
      </c>
      <c r="G275" s="2">
        <v>4.9000000000000004</v>
      </c>
      <c r="H275" s="2">
        <v>38.6</v>
      </c>
      <c r="I275" s="2">
        <v>160</v>
      </c>
      <c r="J275" s="2">
        <v>2730</v>
      </c>
      <c r="K275" s="2">
        <v>25</v>
      </c>
      <c r="L275" s="2">
        <v>353</v>
      </c>
      <c r="M275" s="2">
        <v>0</v>
      </c>
      <c r="N275" s="2">
        <v>135</v>
      </c>
      <c r="O275" s="2">
        <v>0</v>
      </c>
      <c r="P275" s="2">
        <v>533</v>
      </c>
    </row>
    <row r="276" spans="1:16">
      <c r="A276" s="2" t="s">
        <v>138</v>
      </c>
      <c r="B276" s="7" t="s">
        <v>141</v>
      </c>
      <c r="C276" s="2" t="s">
        <v>69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2" t="s">
        <v>35</v>
      </c>
      <c r="B277" s="8" t="s">
        <v>65</v>
      </c>
      <c r="C277" s="1">
        <v>-15</v>
      </c>
      <c r="D277" s="1">
        <v>25.8</v>
      </c>
      <c r="E277" s="1">
        <v>-41</v>
      </c>
      <c r="F277" s="1">
        <v>21.1</v>
      </c>
      <c r="G277" s="1">
        <v>1.3</v>
      </c>
      <c r="H277" s="1">
        <v>28.7</v>
      </c>
      <c r="I277" s="1">
        <v>110</v>
      </c>
      <c r="J277" s="1">
        <v>10798</v>
      </c>
      <c r="K277" s="1">
        <v>23</v>
      </c>
      <c r="L277" s="1">
        <v>2446</v>
      </c>
      <c r="M277" s="1">
        <v>0</v>
      </c>
      <c r="N277" s="1">
        <v>135</v>
      </c>
      <c r="O277" s="1">
        <v>2</v>
      </c>
      <c r="P277" s="1">
        <v>1100</v>
      </c>
    </row>
    <row r="278" spans="1:16">
      <c r="A278" s="2" t="s">
        <v>37</v>
      </c>
      <c r="B278" s="8" t="s">
        <v>75</v>
      </c>
      <c r="C278" s="2">
        <v>0</v>
      </c>
      <c r="D278" s="2">
        <v>25.8</v>
      </c>
      <c r="E278" s="2">
        <v>-22.7</v>
      </c>
      <c r="F278" s="2">
        <v>21.1</v>
      </c>
      <c r="G278" s="2">
        <v>16.8</v>
      </c>
      <c r="H278" s="2">
        <v>29.5</v>
      </c>
      <c r="I278" s="2">
        <v>164</v>
      </c>
      <c r="J278" s="2">
        <v>10798</v>
      </c>
      <c r="K278" s="2">
        <v>20</v>
      </c>
      <c r="L278" s="2">
        <v>2446</v>
      </c>
      <c r="M278" s="2">
        <v>0</v>
      </c>
      <c r="N278" s="2">
        <v>130</v>
      </c>
      <c r="O278" s="2">
        <v>2</v>
      </c>
      <c r="P278" s="2">
        <v>1100</v>
      </c>
    </row>
    <row r="279" spans="1:16">
      <c r="A279" s="2" t="s">
        <v>28</v>
      </c>
      <c r="B279" s="2" t="s">
        <v>76</v>
      </c>
      <c r="C279" s="2" t="s">
        <v>69</v>
      </c>
    </row>
    <row r="280" spans="1:16">
      <c r="A280" s="2" t="s">
        <v>87</v>
      </c>
      <c r="B280" s="1" t="s">
        <v>88</v>
      </c>
      <c r="C280" s="2">
        <v>-15.6</v>
      </c>
      <c r="D280" s="1">
        <v>27.7</v>
      </c>
      <c r="E280" s="10">
        <v>-32.9</v>
      </c>
      <c r="F280" s="1">
        <v>27.2</v>
      </c>
      <c r="G280" s="2">
        <v>0.8</v>
      </c>
      <c r="H280" s="2">
        <v>32.9</v>
      </c>
      <c r="I280" s="1">
        <v>110</v>
      </c>
      <c r="J280" s="2">
        <v>10798</v>
      </c>
      <c r="K280" s="1">
        <v>20</v>
      </c>
      <c r="L280" s="2">
        <v>2446</v>
      </c>
      <c r="M280" s="2">
        <v>0</v>
      </c>
      <c r="N280" s="2">
        <v>297</v>
      </c>
      <c r="O280" s="2">
        <v>0</v>
      </c>
      <c r="P280" s="1">
        <v>1100</v>
      </c>
    </row>
    <row r="281" spans="1:16">
      <c r="A281" s="2" t="s">
        <v>131</v>
      </c>
      <c r="B281" s="7" t="s">
        <v>147</v>
      </c>
      <c r="C281" s="2" t="s">
        <v>69</v>
      </c>
    </row>
    <row r="282" spans="1:16">
      <c r="A282" s="2" t="s">
        <v>26</v>
      </c>
      <c r="B282" s="2" t="s">
        <v>72</v>
      </c>
      <c r="C282" s="2" t="s">
        <v>69</v>
      </c>
    </row>
    <row r="283" spans="1:16">
      <c r="A283" s="2" t="s">
        <v>94</v>
      </c>
      <c r="B283" s="11" t="s">
        <v>102</v>
      </c>
      <c r="C283" s="1">
        <v>-8.9</v>
      </c>
      <c r="D283" s="1">
        <v>28.1</v>
      </c>
      <c r="E283" s="1">
        <v>-29</v>
      </c>
      <c r="F283" s="1">
        <v>27</v>
      </c>
      <c r="G283" s="1">
        <v>8.9</v>
      </c>
      <c r="H283" s="1">
        <v>33.9</v>
      </c>
      <c r="I283" s="1">
        <v>233</v>
      </c>
      <c r="J283" s="1">
        <v>3151</v>
      </c>
      <c r="K283" s="1">
        <v>34</v>
      </c>
      <c r="L283" s="1">
        <v>508</v>
      </c>
      <c r="M283" s="1">
        <v>0</v>
      </c>
      <c r="N283" s="1">
        <v>165</v>
      </c>
      <c r="O283" s="1">
        <v>0</v>
      </c>
      <c r="P283" s="1">
        <v>368</v>
      </c>
    </row>
    <row r="284" spans="1:16">
      <c r="A284" s="2" t="s">
        <v>29</v>
      </c>
      <c r="B284" s="7" t="s">
        <v>80</v>
      </c>
      <c r="C284" s="2">
        <v>-8.9</v>
      </c>
      <c r="D284" s="2">
        <v>21.7</v>
      </c>
      <c r="E284" s="2">
        <v>-31.2</v>
      </c>
      <c r="F284" s="2">
        <v>15.6</v>
      </c>
      <c r="G284" s="2">
        <v>7.3</v>
      </c>
      <c r="H284" s="2">
        <v>31.6</v>
      </c>
      <c r="I284" s="2">
        <v>142</v>
      </c>
      <c r="J284" s="2">
        <v>6000</v>
      </c>
      <c r="K284" s="2">
        <v>36</v>
      </c>
      <c r="L284" s="2">
        <v>700</v>
      </c>
      <c r="M284" s="2">
        <v>2</v>
      </c>
      <c r="N284" s="2">
        <v>400</v>
      </c>
      <c r="O284" s="2">
        <v>2</v>
      </c>
      <c r="P284" s="2">
        <v>400</v>
      </c>
    </row>
    <row r="285" spans="1:16">
      <c r="A285" s="2" t="s">
        <v>31</v>
      </c>
      <c r="B285" s="8" t="s">
        <v>73</v>
      </c>
      <c r="C285" s="1">
        <v>-9.1999999999999993</v>
      </c>
      <c r="D285" s="1">
        <v>25.5</v>
      </c>
      <c r="E285" s="1">
        <v>-36.799999999999997</v>
      </c>
      <c r="F285" s="1">
        <v>21.4</v>
      </c>
      <c r="G285" s="1">
        <v>7.1</v>
      </c>
      <c r="H285" s="1">
        <v>32.9</v>
      </c>
      <c r="I285" s="1">
        <v>180</v>
      </c>
      <c r="J285" s="1">
        <v>10798</v>
      </c>
      <c r="K285" s="1">
        <v>28</v>
      </c>
      <c r="L285" s="1">
        <v>2446</v>
      </c>
      <c r="M285" s="1">
        <v>0</v>
      </c>
      <c r="N285" s="1">
        <v>94</v>
      </c>
      <c r="O285" s="1">
        <v>0</v>
      </c>
      <c r="P285" s="1">
        <v>1100</v>
      </c>
    </row>
    <row r="286" spans="1:16">
      <c r="A286" s="2" t="s">
        <v>27</v>
      </c>
      <c r="B286" s="7" t="s">
        <v>70</v>
      </c>
      <c r="C286" s="10">
        <v>-4.9000000000000004</v>
      </c>
      <c r="D286" s="10">
        <v>27.7</v>
      </c>
      <c r="E286" s="10">
        <v>-32.4</v>
      </c>
      <c r="F286" s="10">
        <v>27</v>
      </c>
      <c r="G286" s="10">
        <v>18.2</v>
      </c>
      <c r="H286" s="10">
        <v>28.5</v>
      </c>
      <c r="I286" s="10">
        <v>224</v>
      </c>
      <c r="J286" s="10">
        <v>3151</v>
      </c>
      <c r="K286" s="10">
        <v>43</v>
      </c>
      <c r="L286" s="10">
        <v>454</v>
      </c>
      <c r="M286" s="10">
        <v>0</v>
      </c>
      <c r="N286" s="10">
        <v>165</v>
      </c>
      <c r="O286" s="10">
        <v>0</v>
      </c>
      <c r="P286" s="10">
        <v>269</v>
      </c>
    </row>
    <row r="287" spans="1:16">
      <c r="A287" s="2" t="s">
        <v>62</v>
      </c>
      <c r="B287" s="7" t="s">
        <v>68</v>
      </c>
      <c r="C287" s="2" t="s">
        <v>69</v>
      </c>
    </row>
    <row r="288" spans="1:16">
      <c r="A288" s="2" t="s">
        <v>24</v>
      </c>
      <c r="B288" s="7" t="s">
        <v>67</v>
      </c>
      <c r="C288" s="1">
        <v>-11.9</v>
      </c>
      <c r="D288" s="1">
        <v>27.7</v>
      </c>
      <c r="E288" s="1">
        <v>-27.8</v>
      </c>
      <c r="F288" s="1">
        <v>27</v>
      </c>
      <c r="G288" s="1">
        <v>4.9000000000000004</v>
      </c>
      <c r="H288" s="1">
        <v>31</v>
      </c>
      <c r="I288" s="1">
        <v>184</v>
      </c>
      <c r="J288" s="1">
        <v>3151</v>
      </c>
      <c r="K288" s="1">
        <v>30</v>
      </c>
      <c r="L288" s="1">
        <v>605</v>
      </c>
      <c r="M288" s="1">
        <v>0</v>
      </c>
      <c r="N288" s="1">
        <v>225</v>
      </c>
      <c r="O288" s="1">
        <v>0</v>
      </c>
      <c r="P288" s="1">
        <v>343</v>
      </c>
    </row>
    <row r="289" spans="1:16">
      <c r="A289" s="2" t="s">
        <v>30</v>
      </c>
      <c r="B289" s="7" t="s">
        <v>77</v>
      </c>
      <c r="C289" s="2">
        <v>-5</v>
      </c>
      <c r="D289" s="2">
        <v>21.9</v>
      </c>
      <c r="E289" s="2">
        <v>-15.6</v>
      </c>
      <c r="F289" s="2">
        <v>15.6</v>
      </c>
      <c r="G289" s="2">
        <v>8</v>
      </c>
      <c r="H289" s="2">
        <v>29.5</v>
      </c>
      <c r="I289" s="2">
        <v>450</v>
      </c>
      <c r="J289" s="2">
        <v>2648</v>
      </c>
      <c r="K289" s="2">
        <v>48</v>
      </c>
      <c r="L289" s="2">
        <v>350</v>
      </c>
      <c r="M289" s="2">
        <v>0</v>
      </c>
      <c r="N289" s="2">
        <v>108</v>
      </c>
      <c r="O289" s="2">
        <v>0</v>
      </c>
      <c r="P289" s="2">
        <v>344</v>
      </c>
    </row>
    <row r="290" spans="1:16">
      <c r="A290" s="4" t="s">
        <v>56</v>
      </c>
      <c r="B290" s="5" t="s">
        <v>157</v>
      </c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>
      <c r="A291" s="4" t="s">
        <v>57</v>
      </c>
      <c r="B291" s="4"/>
      <c r="C291" s="4">
        <v>0</v>
      </c>
      <c r="D291" s="4">
        <v>21.7</v>
      </c>
      <c r="E291" s="4">
        <v>-15.6</v>
      </c>
      <c r="F291" s="4">
        <v>15.6</v>
      </c>
      <c r="G291" s="4">
        <v>18.2</v>
      </c>
      <c r="H291" s="4">
        <v>28.5</v>
      </c>
      <c r="I291" s="4">
        <v>450</v>
      </c>
      <c r="J291" s="4">
        <v>2648</v>
      </c>
      <c r="K291" s="4">
        <v>48</v>
      </c>
      <c r="L291" s="4">
        <v>350</v>
      </c>
      <c r="M291" s="4">
        <v>2</v>
      </c>
      <c r="N291" s="4">
        <v>94</v>
      </c>
      <c r="O291" s="4">
        <v>2</v>
      </c>
      <c r="P291" s="4">
        <v>269</v>
      </c>
    </row>
    <row r="292" spans="1:16">
      <c r="A292" s="4" t="s">
        <v>58</v>
      </c>
      <c r="B292" s="4"/>
      <c r="C292" s="4"/>
      <c r="D292" s="4">
        <v>100</v>
      </c>
      <c r="E292" s="4"/>
      <c r="F292" s="4">
        <v>100</v>
      </c>
      <c r="G292" s="4"/>
      <c r="H292" s="4">
        <v>100</v>
      </c>
      <c r="I292" s="4"/>
      <c r="J292" s="4">
        <v>100</v>
      </c>
      <c r="K292" s="4"/>
      <c r="L292" s="4">
        <v>100</v>
      </c>
      <c r="M292" s="4"/>
      <c r="N292" s="4">
        <v>100</v>
      </c>
      <c r="O292" s="4"/>
      <c r="P292" s="4">
        <v>100</v>
      </c>
    </row>
    <row r="293" spans="1:16">
      <c r="C293">
        <f>MAX(C275:C289)</f>
        <v>0</v>
      </c>
      <c r="D293">
        <f>MIN(D275:D289)</f>
        <v>21.7</v>
      </c>
      <c r="E293">
        <f t="shared" ref="E293" si="120">MAX(E275:E289)</f>
        <v>-15.6</v>
      </c>
      <c r="F293">
        <f t="shared" ref="F293" si="121">MIN(F275:F289)</f>
        <v>15.6</v>
      </c>
      <c r="G293">
        <f t="shared" ref="G293" si="122">MAX(G275:G289)</f>
        <v>18.2</v>
      </c>
      <c r="H293">
        <f t="shared" ref="H293" si="123">MIN(H275:H289)</f>
        <v>28.5</v>
      </c>
      <c r="I293">
        <f t="shared" ref="I293" si="124">MAX(I275:I289)</f>
        <v>450</v>
      </c>
      <c r="J293">
        <f t="shared" ref="J293" si="125">MIN(J275:J289)</f>
        <v>2648</v>
      </c>
      <c r="K293">
        <f t="shared" ref="K293" si="126">MAX(K275:K289)</f>
        <v>48</v>
      </c>
      <c r="L293">
        <f t="shared" ref="L293" si="127">MIN(L275:L289)</f>
        <v>350</v>
      </c>
      <c r="M293">
        <f t="shared" ref="M293" si="128">MAX(M275:M289)</f>
        <v>2</v>
      </c>
      <c r="N293">
        <f t="shared" ref="N293" si="129">MIN(N275:N289)</f>
        <v>94</v>
      </c>
      <c r="O293">
        <f t="shared" ref="O293" si="130">MAX(O275:O289)</f>
        <v>2</v>
      </c>
      <c r="P293">
        <f t="shared" ref="P293" si="131">MIN(P275:P289)</f>
        <v>269</v>
      </c>
    </row>
    <row r="294" spans="1:16">
      <c r="A294" s="2" t="s">
        <v>18</v>
      </c>
      <c r="B294" s="3" t="s">
        <v>115</v>
      </c>
    </row>
    <row r="295" spans="1:16">
      <c r="A295" s="2" t="s">
        <v>199</v>
      </c>
      <c r="B295" s="3" t="s">
        <v>208</v>
      </c>
    </row>
    <row r="296" spans="1:16">
      <c r="A296" s="2" t="s">
        <v>20</v>
      </c>
      <c r="B296" s="2" t="s">
        <v>21</v>
      </c>
      <c r="C296" s="2" t="s">
        <v>42</v>
      </c>
      <c r="D296" s="2" t="s">
        <v>43</v>
      </c>
      <c r="E296" s="2" t="s">
        <v>44</v>
      </c>
      <c r="F296" s="2" t="s">
        <v>45</v>
      </c>
      <c r="G296" s="2" t="s">
        <v>46</v>
      </c>
      <c r="H296" s="2" t="s">
        <v>47</v>
      </c>
      <c r="I296" s="2" t="s">
        <v>48</v>
      </c>
      <c r="J296" s="2" t="s">
        <v>49</v>
      </c>
      <c r="K296" s="2" t="s">
        <v>50</v>
      </c>
      <c r="L296" s="2" t="s">
        <v>51</v>
      </c>
      <c r="M296" s="2" t="s">
        <v>52</v>
      </c>
      <c r="N296" s="2" t="s">
        <v>53</v>
      </c>
      <c r="O296" s="2" t="s">
        <v>54</v>
      </c>
      <c r="P296" s="2" t="s">
        <v>55</v>
      </c>
    </row>
    <row r="297" spans="1:16">
      <c r="A297" s="2" t="s">
        <v>36</v>
      </c>
      <c r="B297" s="7" t="s">
        <v>64</v>
      </c>
      <c r="C297" s="2">
        <v>-13.3</v>
      </c>
      <c r="D297" s="2">
        <v>27.4</v>
      </c>
      <c r="E297" s="2">
        <v>-40.9</v>
      </c>
      <c r="F297" s="2">
        <v>25.6</v>
      </c>
      <c r="G297" s="2">
        <v>4.9000000000000004</v>
      </c>
      <c r="H297" s="2">
        <v>38.6</v>
      </c>
      <c r="I297" s="2">
        <v>160</v>
      </c>
      <c r="J297" s="2">
        <v>2730</v>
      </c>
      <c r="K297" s="2">
        <v>25</v>
      </c>
      <c r="L297" s="2">
        <v>353</v>
      </c>
      <c r="M297" s="2">
        <v>0</v>
      </c>
      <c r="N297" s="2">
        <v>135</v>
      </c>
      <c r="O297" s="2">
        <v>0</v>
      </c>
      <c r="P297" s="2">
        <v>533</v>
      </c>
    </row>
    <row r="298" spans="1:16">
      <c r="A298" s="2" t="s">
        <v>138</v>
      </c>
      <c r="B298" s="7" t="s">
        <v>141</v>
      </c>
      <c r="C298" s="2" t="s">
        <v>69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>
      <c r="A299" s="2" t="s">
        <v>35</v>
      </c>
      <c r="B299" s="8" t="s">
        <v>65</v>
      </c>
      <c r="C299" s="1">
        <v>-15</v>
      </c>
      <c r="D299" s="1">
        <v>25.8</v>
      </c>
      <c r="E299" s="1">
        <v>-41</v>
      </c>
      <c r="F299" s="1">
        <v>21.1</v>
      </c>
      <c r="G299" s="1">
        <v>1.3</v>
      </c>
      <c r="H299" s="1">
        <v>28.7</v>
      </c>
      <c r="I299" s="1">
        <v>110</v>
      </c>
      <c r="J299" s="1">
        <v>10798</v>
      </c>
      <c r="K299" s="1">
        <v>23</v>
      </c>
      <c r="L299" s="1">
        <v>2446</v>
      </c>
      <c r="M299" s="1">
        <v>0</v>
      </c>
      <c r="N299" s="1">
        <v>135</v>
      </c>
      <c r="O299" s="1">
        <v>2</v>
      </c>
      <c r="P299" s="1">
        <v>1100</v>
      </c>
    </row>
    <row r="300" spans="1:16">
      <c r="A300" s="2" t="s">
        <v>23</v>
      </c>
      <c r="B300" s="2" t="s">
        <v>74</v>
      </c>
      <c r="C300" s="2" t="s">
        <v>69</v>
      </c>
    </row>
    <row r="301" spans="1:16">
      <c r="A301" s="2" t="s">
        <v>87</v>
      </c>
      <c r="B301" s="1" t="s">
        <v>88</v>
      </c>
      <c r="C301" s="2">
        <v>-15.6</v>
      </c>
      <c r="D301" s="1">
        <v>27.7</v>
      </c>
      <c r="E301" s="10">
        <v>-32.9</v>
      </c>
      <c r="F301" s="1">
        <v>27.2</v>
      </c>
      <c r="G301" s="2">
        <v>0.8</v>
      </c>
      <c r="H301" s="2">
        <v>32.9</v>
      </c>
      <c r="I301" s="1">
        <v>110</v>
      </c>
      <c r="J301" s="2">
        <v>10798</v>
      </c>
      <c r="K301" s="1">
        <v>20</v>
      </c>
      <c r="L301" s="2">
        <v>2446</v>
      </c>
      <c r="M301" s="2">
        <v>0</v>
      </c>
      <c r="N301" s="2">
        <v>297</v>
      </c>
      <c r="O301" s="2">
        <v>0</v>
      </c>
      <c r="P301" s="1">
        <v>1100</v>
      </c>
    </row>
    <row r="302" spans="1:16">
      <c r="A302" s="2" t="s">
        <v>34</v>
      </c>
      <c r="B302" s="8" t="s">
        <v>79</v>
      </c>
      <c r="C302" s="2">
        <v>0</v>
      </c>
      <c r="D302" s="2">
        <v>27.5</v>
      </c>
      <c r="E302" s="2">
        <v>-22.7</v>
      </c>
      <c r="F302" s="2">
        <v>25</v>
      </c>
      <c r="G302" s="2">
        <v>9.5</v>
      </c>
      <c r="H302" s="2">
        <v>31.2</v>
      </c>
      <c r="I302" s="2">
        <v>210</v>
      </c>
      <c r="J302" s="2">
        <v>2617</v>
      </c>
      <c r="K302" s="2">
        <v>28</v>
      </c>
      <c r="L302" s="2">
        <v>582</v>
      </c>
      <c r="M302" s="2">
        <v>1</v>
      </c>
      <c r="N302" s="2">
        <v>114</v>
      </c>
      <c r="O302" s="2">
        <v>2</v>
      </c>
      <c r="P302" s="2">
        <v>189</v>
      </c>
    </row>
    <row r="303" spans="1:16">
      <c r="A303" s="2" t="s">
        <v>94</v>
      </c>
      <c r="B303" s="11" t="s">
        <v>102</v>
      </c>
      <c r="C303" s="1">
        <v>-8.9</v>
      </c>
      <c r="D303" s="1">
        <v>28.1</v>
      </c>
      <c r="E303" s="1">
        <v>-29</v>
      </c>
      <c r="F303" s="1">
        <v>27</v>
      </c>
      <c r="G303" s="1">
        <v>8.9</v>
      </c>
      <c r="H303" s="1">
        <v>33.9</v>
      </c>
      <c r="I303" s="1">
        <v>233</v>
      </c>
      <c r="J303" s="1">
        <v>3151</v>
      </c>
      <c r="K303" s="1">
        <v>34</v>
      </c>
      <c r="L303" s="1">
        <v>508</v>
      </c>
      <c r="M303" s="1">
        <v>0</v>
      </c>
      <c r="N303" s="1">
        <v>165</v>
      </c>
      <c r="O303" s="1">
        <v>0</v>
      </c>
      <c r="P303" s="1">
        <v>368</v>
      </c>
    </row>
    <row r="304" spans="1:16">
      <c r="A304" s="2" t="s">
        <v>29</v>
      </c>
      <c r="B304" s="7" t="s">
        <v>80</v>
      </c>
      <c r="C304" s="2">
        <v>-8.9</v>
      </c>
      <c r="D304" s="2">
        <v>21.7</v>
      </c>
      <c r="E304" s="2">
        <v>-31.2</v>
      </c>
      <c r="F304" s="2">
        <v>15.6</v>
      </c>
      <c r="G304" s="2">
        <v>7.3</v>
      </c>
      <c r="H304" s="2">
        <v>31.6</v>
      </c>
      <c r="I304" s="2">
        <v>142</v>
      </c>
      <c r="J304" s="2">
        <v>6000</v>
      </c>
      <c r="K304" s="2">
        <v>36</v>
      </c>
      <c r="L304" s="2">
        <v>700</v>
      </c>
      <c r="M304" s="2">
        <v>2</v>
      </c>
      <c r="N304" s="2">
        <v>400</v>
      </c>
      <c r="O304" s="2">
        <v>2</v>
      </c>
      <c r="P304" s="2">
        <v>400</v>
      </c>
    </row>
    <row r="305" spans="1:16">
      <c r="A305" s="2" t="s">
        <v>31</v>
      </c>
      <c r="B305" s="8" t="s">
        <v>73</v>
      </c>
      <c r="C305" s="1">
        <v>-9.1999999999999993</v>
      </c>
      <c r="D305" s="1">
        <v>25.5</v>
      </c>
      <c r="E305" s="1">
        <v>-36.799999999999997</v>
      </c>
      <c r="F305" s="1">
        <v>21.4</v>
      </c>
      <c r="G305" s="1">
        <v>7.1</v>
      </c>
      <c r="H305" s="1">
        <v>32.9</v>
      </c>
      <c r="I305" s="1">
        <v>180</v>
      </c>
      <c r="J305" s="1">
        <v>10798</v>
      </c>
      <c r="K305" s="1">
        <v>28</v>
      </c>
      <c r="L305" s="1">
        <v>2446</v>
      </c>
      <c r="M305" s="1">
        <v>0</v>
      </c>
      <c r="N305" s="1">
        <v>94</v>
      </c>
      <c r="O305" s="1">
        <v>0</v>
      </c>
      <c r="P305" s="1">
        <v>1100</v>
      </c>
    </row>
    <row r="306" spans="1:16">
      <c r="A306" s="2" t="s">
        <v>27</v>
      </c>
      <c r="B306" s="7" t="s">
        <v>70</v>
      </c>
      <c r="C306" s="10">
        <v>-4.9000000000000004</v>
      </c>
      <c r="D306" s="10">
        <v>27.7</v>
      </c>
      <c r="E306" s="10">
        <v>-32.4</v>
      </c>
      <c r="F306" s="10">
        <v>27</v>
      </c>
      <c r="G306" s="10">
        <v>18.2</v>
      </c>
      <c r="H306" s="10">
        <v>28.5</v>
      </c>
      <c r="I306" s="10">
        <v>224</v>
      </c>
      <c r="J306" s="10">
        <v>3151</v>
      </c>
      <c r="K306" s="10">
        <v>43</v>
      </c>
      <c r="L306" s="10">
        <v>454</v>
      </c>
      <c r="M306" s="10">
        <v>0</v>
      </c>
      <c r="N306" s="10">
        <v>165</v>
      </c>
      <c r="O306" s="10">
        <v>0</v>
      </c>
      <c r="P306" s="10">
        <v>269</v>
      </c>
    </row>
    <row r="307" spans="1:16">
      <c r="A307" s="2" t="s">
        <v>24</v>
      </c>
      <c r="B307" s="7" t="s">
        <v>67</v>
      </c>
      <c r="C307" s="1">
        <v>-11.9</v>
      </c>
      <c r="D307" s="1">
        <v>27.7</v>
      </c>
      <c r="E307" s="1">
        <v>-27.8</v>
      </c>
      <c r="F307" s="1">
        <v>27</v>
      </c>
      <c r="G307" s="1">
        <v>4.9000000000000004</v>
      </c>
      <c r="H307" s="1">
        <v>31</v>
      </c>
      <c r="I307" s="1">
        <v>184</v>
      </c>
      <c r="J307" s="1">
        <v>3151</v>
      </c>
      <c r="K307" s="1">
        <v>30</v>
      </c>
      <c r="L307" s="1">
        <v>605</v>
      </c>
      <c r="M307" s="1">
        <v>0</v>
      </c>
      <c r="N307" s="1">
        <v>225</v>
      </c>
      <c r="O307" s="1">
        <v>0</v>
      </c>
      <c r="P307" s="1">
        <v>343</v>
      </c>
    </row>
    <row r="308" spans="1:16">
      <c r="A308" s="2" t="s">
        <v>30</v>
      </c>
      <c r="B308" s="7" t="s">
        <v>77</v>
      </c>
      <c r="C308" s="2">
        <v>-5</v>
      </c>
      <c r="D308" s="2">
        <v>21.9</v>
      </c>
      <c r="E308" s="2">
        <v>-15.6</v>
      </c>
      <c r="F308" s="2">
        <v>15.6</v>
      </c>
      <c r="G308" s="2">
        <v>8</v>
      </c>
      <c r="H308" s="2">
        <v>29.5</v>
      </c>
      <c r="I308" s="2">
        <v>450</v>
      </c>
      <c r="J308" s="2">
        <v>2648</v>
      </c>
      <c r="K308" s="2">
        <v>48</v>
      </c>
      <c r="L308" s="2">
        <v>350</v>
      </c>
      <c r="M308" s="2">
        <v>0</v>
      </c>
      <c r="N308" s="2">
        <v>108</v>
      </c>
      <c r="O308" s="2">
        <v>0</v>
      </c>
      <c r="P308" s="2">
        <v>344</v>
      </c>
    </row>
    <row r="309" spans="1:16">
      <c r="A309" s="4" t="s">
        <v>56</v>
      </c>
      <c r="B309" s="5" t="s">
        <v>154</v>
      </c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>
      <c r="A310" s="4" t="s">
        <v>57</v>
      </c>
      <c r="B310" s="4"/>
      <c r="C310" s="4">
        <v>0</v>
      </c>
      <c r="D310" s="4">
        <v>21.7</v>
      </c>
      <c r="E310" s="4">
        <v>-15.6</v>
      </c>
      <c r="F310" s="4">
        <v>15.6</v>
      </c>
      <c r="G310" s="4">
        <v>18.2</v>
      </c>
      <c r="H310" s="4">
        <v>28.5</v>
      </c>
      <c r="I310" s="4">
        <v>450</v>
      </c>
      <c r="J310" s="4">
        <v>2617</v>
      </c>
      <c r="K310" s="4">
        <v>48</v>
      </c>
      <c r="L310" s="4">
        <v>350</v>
      </c>
      <c r="M310" s="4">
        <v>2</v>
      </c>
      <c r="N310" s="4">
        <v>94</v>
      </c>
      <c r="O310" s="4">
        <v>2</v>
      </c>
      <c r="P310" s="4">
        <v>189</v>
      </c>
    </row>
    <row r="311" spans="1:16">
      <c r="A311" s="4" t="s">
        <v>58</v>
      </c>
      <c r="B311" s="4"/>
      <c r="C311" s="4"/>
      <c r="D311" s="4">
        <v>100</v>
      </c>
      <c r="E311" s="4"/>
      <c r="F311" s="4">
        <v>100</v>
      </c>
      <c r="G311" s="4"/>
      <c r="H311" s="4">
        <v>100</v>
      </c>
      <c r="I311" s="4"/>
      <c r="J311" s="4">
        <v>100</v>
      </c>
      <c r="K311" s="4"/>
      <c r="L311" s="4">
        <v>100</v>
      </c>
      <c r="M311" s="4"/>
      <c r="N311" s="4">
        <v>100</v>
      </c>
      <c r="O311" s="4"/>
      <c r="P311" s="4">
        <v>100</v>
      </c>
    </row>
    <row r="312" spans="1:16">
      <c r="C312">
        <f>MAX(C297:C308)</f>
        <v>0</v>
      </c>
      <c r="D312">
        <f>MIN(D297:D308)</f>
        <v>21.7</v>
      </c>
      <c r="E312">
        <f t="shared" ref="E312" si="132">MAX(E297:E308)</f>
        <v>-15.6</v>
      </c>
      <c r="F312">
        <f t="shared" ref="F312" si="133">MIN(F297:F308)</f>
        <v>15.6</v>
      </c>
      <c r="G312">
        <f t="shared" ref="G312" si="134">MAX(G297:G308)</f>
        <v>18.2</v>
      </c>
      <c r="H312">
        <f t="shared" ref="H312" si="135">MIN(H297:H308)</f>
        <v>28.5</v>
      </c>
      <c r="I312">
        <f t="shared" ref="I312" si="136">MAX(I297:I308)</f>
        <v>450</v>
      </c>
      <c r="J312">
        <f t="shared" ref="J312" si="137">MIN(J297:J308)</f>
        <v>2617</v>
      </c>
      <c r="K312">
        <f t="shared" ref="K312" si="138">MAX(K297:K308)</f>
        <v>48</v>
      </c>
      <c r="L312">
        <f t="shared" ref="L312" si="139">MIN(L297:L308)</f>
        <v>350</v>
      </c>
      <c r="M312">
        <f t="shared" ref="M312" si="140">MAX(M297:M308)</f>
        <v>2</v>
      </c>
      <c r="N312">
        <f t="shared" ref="N312" si="141">MIN(N297:N308)</f>
        <v>94</v>
      </c>
      <c r="O312">
        <f t="shared" ref="O312" si="142">MAX(O297:O308)</f>
        <v>2</v>
      </c>
      <c r="P312">
        <f t="shared" ref="P312" si="143">MIN(P297:P308)</f>
        <v>189</v>
      </c>
    </row>
    <row r="313" spans="1:16">
      <c r="A313" s="2" t="s">
        <v>18</v>
      </c>
      <c r="B313" s="3" t="s">
        <v>116</v>
      </c>
    </row>
    <row r="314" spans="1:16">
      <c r="A314" s="2" t="s">
        <v>199</v>
      </c>
      <c r="B314" s="3" t="s">
        <v>209</v>
      </c>
    </row>
    <row r="315" spans="1:16">
      <c r="A315" s="2" t="s">
        <v>20</v>
      </c>
      <c r="B315" s="2" t="s">
        <v>21</v>
      </c>
      <c r="C315" s="2" t="s">
        <v>42</v>
      </c>
      <c r="D315" s="2" t="s">
        <v>43</v>
      </c>
      <c r="E315" s="2" t="s">
        <v>44</v>
      </c>
      <c r="F315" s="2" t="s">
        <v>45</v>
      </c>
      <c r="G315" s="2" t="s">
        <v>46</v>
      </c>
      <c r="H315" s="2" t="s">
        <v>47</v>
      </c>
      <c r="I315" s="2" t="s">
        <v>48</v>
      </c>
      <c r="J315" s="2" t="s">
        <v>49</v>
      </c>
      <c r="K315" s="2" t="s">
        <v>50</v>
      </c>
      <c r="L315" s="2" t="s">
        <v>51</v>
      </c>
      <c r="M315" s="2" t="s">
        <v>52</v>
      </c>
      <c r="N315" s="2" t="s">
        <v>53</v>
      </c>
      <c r="O315" s="2" t="s">
        <v>54</v>
      </c>
      <c r="P315" s="2" t="s">
        <v>55</v>
      </c>
    </row>
    <row r="316" spans="1:16">
      <c r="A316" s="2" t="s">
        <v>36</v>
      </c>
      <c r="B316" s="7" t="s">
        <v>64</v>
      </c>
      <c r="C316" s="2">
        <v>-13.3</v>
      </c>
      <c r="D316" s="2">
        <v>27.4</v>
      </c>
      <c r="E316" s="2">
        <v>-40.9</v>
      </c>
      <c r="F316" s="2">
        <v>25.6</v>
      </c>
      <c r="G316" s="2">
        <v>4.9000000000000004</v>
      </c>
      <c r="H316" s="2">
        <v>38.6</v>
      </c>
      <c r="I316" s="2">
        <v>160</v>
      </c>
      <c r="J316" s="2">
        <v>2730</v>
      </c>
      <c r="K316" s="2">
        <v>25</v>
      </c>
      <c r="L316" s="2">
        <v>353</v>
      </c>
      <c r="M316" s="2">
        <v>0</v>
      </c>
      <c r="N316" s="2">
        <v>135</v>
      </c>
      <c r="O316" s="2">
        <v>0</v>
      </c>
      <c r="P316" s="2">
        <v>533</v>
      </c>
    </row>
    <row r="317" spans="1:16">
      <c r="A317" s="2" t="s">
        <v>35</v>
      </c>
      <c r="B317" s="8" t="s">
        <v>65</v>
      </c>
      <c r="C317" s="1">
        <v>-15</v>
      </c>
      <c r="D317" s="1">
        <v>25.8</v>
      </c>
      <c r="E317" s="1">
        <v>-41</v>
      </c>
      <c r="F317" s="1">
        <v>21.1</v>
      </c>
      <c r="G317" s="1">
        <v>1.3</v>
      </c>
      <c r="H317" s="1">
        <v>28.7</v>
      </c>
      <c r="I317" s="1">
        <v>110</v>
      </c>
      <c r="J317" s="1">
        <v>10798</v>
      </c>
      <c r="K317" s="1">
        <v>23</v>
      </c>
      <c r="L317" s="1">
        <v>2446</v>
      </c>
      <c r="M317" s="1">
        <v>0</v>
      </c>
      <c r="N317" s="1">
        <v>135</v>
      </c>
      <c r="O317" s="1">
        <v>2</v>
      </c>
      <c r="P317" s="1">
        <v>1100</v>
      </c>
    </row>
    <row r="318" spans="1:16">
      <c r="A318" s="2" t="s">
        <v>23</v>
      </c>
      <c r="B318" s="2" t="s">
        <v>74</v>
      </c>
      <c r="C318" s="2" t="s">
        <v>69</v>
      </c>
    </row>
    <row r="319" spans="1:16">
      <c r="A319" s="2" t="s">
        <v>37</v>
      </c>
      <c r="B319" s="8" t="s">
        <v>75</v>
      </c>
      <c r="C319" s="2">
        <v>0</v>
      </c>
      <c r="D319" s="2">
        <v>25.8</v>
      </c>
      <c r="E319" s="2">
        <v>-22.7</v>
      </c>
      <c r="F319" s="2">
        <v>21.1</v>
      </c>
      <c r="G319" s="2">
        <v>16.8</v>
      </c>
      <c r="H319" s="2">
        <v>29.5</v>
      </c>
      <c r="I319" s="2">
        <v>164</v>
      </c>
      <c r="J319" s="2">
        <v>10798</v>
      </c>
      <c r="K319" s="2">
        <v>20</v>
      </c>
      <c r="L319" s="2">
        <v>2446</v>
      </c>
      <c r="M319" s="2">
        <v>0</v>
      </c>
      <c r="N319" s="2">
        <v>130</v>
      </c>
      <c r="O319" s="2">
        <v>2</v>
      </c>
      <c r="P319" s="2">
        <v>1100</v>
      </c>
    </row>
    <row r="320" spans="1:16">
      <c r="A320" s="2" t="s">
        <v>84</v>
      </c>
      <c r="B320" s="7" t="s">
        <v>90</v>
      </c>
      <c r="C320" s="2">
        <v>-4.9000000000000004</v>
      </c>
      <c r="D320" s="2">
        <v>24</v>
      </c>
      <c r="E320" s="2">
        <v>-32.4</v>
      </c>
      <c r="F320" s="2">
        <v>16.7</v>
      </c>
      <c r="G320" s="2">
        <v>12.9</v>
      </c>
      <c r="H320" s="2">
        <v>29.4</v>
      </c>
      <c r="I320" s="2">
        <v>305</v>
      </c>
      <c r="J320" s="2">
        <v>1958</v>
      </c>
      <c r="K320" s="2">
        <v>45</v>
      </c>
      <c r="L320" s="2">
        <v>343</v>
      </c>
      <c r="M320" s="2">
        <v>0</v>
      </c>
      <c r="N320" s="2">
        <v>83</v>
      </c>
      <c r="O320" s="2">
        <v>3</v>
      </c>
      <c r="P320" s="2">
        <v>239</v>
      </c>
    </row>
    <row r="321" spans="1:16">
      <c r="A321" s="2" t="s">
        <v>28</v>
      </c>
      <c r="B321" s="2" t="s">
        <v>76</v>
      </c>
      <c r="C321" s="2" t="s">
        <v>69</v>
      </c>
    </row>
    <row r="322" spans="1:16">
      <c r="A322" s="2" t="s">
        <v>87</v>
      </c>
      <c r="B322" s="1" t="s">
        <v>88</v>
      </c>
      <c r="C322" s="2">
        <v>-15.6</v>
      </c>
      <c r="D322" s="1">
        <v>27.7</v>
      </c>
      <c r="E322" s="10">
        <v>-32.9</v>
      </c>
      <c r="F322" s="1">
        <v>27.2</v>
      </c>
      <c r="G322" s="2">
        <v>0.8</v>
      </c>
      <c r="H322" s="2">
        <v>32.9</v>
      </c>
      <c r="I322" s="1">
        <v>110</v>
      </c>
      <c r="J322" s="2">
        <v>10798</v>
      </c>
      <c r="K322" s="1">
        <v>20</v>
      </c>
      <c r="L322" s="2">
        <v>2446</v>
      </c>
      <c r="M322" s="2">
        <v>0</v>
      </c>
      <c r="N322" s="2">
        <v>297</v>
      </c>
      <c r="O322" s="2">
        <v>0</v>
      </c>
      <c r="P322" s="1">
        <v>1100</v>
      </c>
    </row>
    <row r="323" spans="1:16">
      <c r="A323" s="2" t="s">
        <v>34</v>
      </c>
      <c r="B323" s="8" t="s">
        <v>79</v>
      </c>
      <c r="C323" s="2">
        <v>0</v>
      </c>
      <c r="D323" s="2">
        <v>27.5</v>
      </c>
      <c r="E323" s="2">
        <v>-22.7</v>
      </c>
      <c r="F323" s="2">
        <v>25</v>
      </c>
      <c r="G323" s="2">
        <v>9.5</v>
      </c>
      <c r="H323" s="2">
        <v>31.2</v>
      </c>
      <c r="I323" s="2">
        <v>210</v>
      </c>
      <c r="J323" s="2">
        <v>2617</v>
      </c>
      <c r="K323" s="2">
        <v>28</v>
      </c>
      <c r="L323" s="2">
        <v>582</v>
      </c>
      <c r="M323" s="2">
        <v>1</v>
      </c>
      <c r="N323" s="2">
        <v>114</v>
      </c>
      <c r="O323" s="2">
        <v>2</v>
      </c>
      <c r="P323" s="2">
        <v>189</v>
      </c>
    </row>
    <row r="324" spans="1:16">
      <c r="A324" s="2" t="s">
        <v>94</v>
      </c>
      <c r="B324" s="11" t="s">
        <v>102</v>
      </c>
      <c r="C324" s="1">
        <v>-8.9</v>
      </c>
      <c r="D324" s="1">
        <v>28.1</v>
      </c>
      <c r="E324" s="1">
        <v>-29</v>
      </c>
      <c r="F324" s="1">
        <v>27</v>
      </c>
      <c r="G324" s="1">
        <v>8.9</v>
      </c>
      <c r="H324" s="1">
        <v>33.9</v>
      </c>
      <c r="I324" s="1">
        <v>233</v>
      </c>
      <c r="J324" s="1">
        <v>3151</v>
      </c>
      <c r="K324" s="1">
        <v>34</v>
      </c>
      <c r="L324" s="1">
        <v>508</v>
      </c>
      <c r="M324" s="1">
        <v>0</v>
      </c>
      <c r="N324" s="1">
        <v>165</v>
      </c>
      <c r="O324" s="1">
        <v>0</v>
      </c>
      <c r="P324" s="1">
        <v>368</v>
      </c>
    </row>
    <row r="325" spans="1:16">
      <c r="A325" s="2" t="s">
        <v>98</v>
      </c>
      <c r="B325" s="2" t="s">
        <v>99</v>
      </c>
      <c r="C325" s="2" t="s">
        <v>69</v>
      </c>
    </row>
    <row r="326" spans="1:16">
      <c r="A326" s="2" t="s">
        <v>29</v>
      </c>
      <c r="B326" s="7" t="s">
        <v>80</v>
      </c>
      <c r="C326" s="2">
        <v>-8.9</v>
      </c>
      <c r="D326" s="2">
        <v>21.7</v>
      </c>
      <c r="E326" s="2">
        <v>-31.2</v>
      </c>
      <c r="F326" s="2">
        <v>15.6</v>
      </c>
      <c r="G326" s="2">
        <v>7.3</v>
      </c>
      <c r="H326" s="2">
        <v>31.6</v>
      </c>
      <c r="I326" s="2">
        <v>142</v>
      </c>
      <c r="J326" s="2">
        <v>6000</v>
      </c>
      <c r="K326" s="2">
        <v>36</v>
      </c>
      <c r="L326" s="2">
        <v>700</v>
      </c>
      <c r="M326" s="2">
        <v>2</v>
      </c>
      <c r="N326" s="2">
        <v>400</v>
      </c>
      <c r="O326" s="2">
        <v>2</v>
      </c>
      <c r="P326" s="2">
        <v>400</v>
      </c>
    </row>
    <row r="327" spans="1:16">
      <c r="A327" s="2" t="s">
        <v>31</v>
      </c>
      <c r="B327" s="8" t="s">
        <v>73</v>
      </c>
      <c r="C327" s="1">
        <v>-9.1999999999999993</v>
      </c>
      <c r="D327" s="1">
        <v>25.5</v>
      </c>
      <c r="E327" s="1">
        <v>-36.799999999999997</v>
      </c>
      <c r="F327" s="1">
        <v>21.4</v>
      </c>
      <c r="G327" s="1">
        <v>7.1</v>
      </c>
      <c r="H327" s="1">
        <v>32.9</v>
      </c>
      <c r="I327" s="1">
        <v>180</v>
      </c>
      <c r="J327" s="1">
        <v>10798</v>
      </c>
      <c r="K327" s="1">
        <v>28</v>
      </c>
      <c r="L327" s="1">
        <v>2446</v>
      </c>
      <c r="M327" s="1">
        <v>0</v>
      </c>
      <c r="N327" s="1">
        <v>94</v>
      </c>
      <c r="O327" s="1">
        <v>0</v>
      </c>
      <c r="P327" s="1">
        <v>1100</v>
      </c>
    </row>
    <row r="328" spans="1:16">
      <c r="A328" s="2" t="s">
        <v>27</v>
      </c>
      <c r="B328" s="7" t="s">
        <v>70</v>
      </c>
      <c r="C328" s="10">
        <v>-4.9000000000000004</v>
      </c>
      <c r="D328" s="10">
        <v>27.7</v>
      </c>
      <c r="E328" s="10">
        <v>-32.4</v>
      </c>
      <c r="F328" s="10">
        <v>27</v>
      </c>
      <c r="G328" s="10">
        <v>18.2</v>
      </c>
      <c r="H328" s="10">
        <v>28.5</v>
      </c>
      <c r="I328" s="10">
        <v>224</v>
      </c>
      <c r="J328" s="10">
        <v>3151</v>
      </c>
      <c r="K328" s="10">
        <v>43</v>
      </c>
      <c r="L328" s="10">
        <v>454</v>
      </c>
      <c r="M328" s="10">
        <v>0</v>
      </c>
      <c r="N328" s="10">
        <v>165</v>
      </c>
      <c r="O328" s="10">
        <v>0</v>
      </c>
      <c r="P328" s="10">
        <v>269</v>
      </c>
    </row>
    <row r="329" spans="1:16">
      <c r="A329" s="2" t="s">
        <v>33</v>
      </c>
      <c r="B329" s="11" t="s">
        <v>153</v>
      </c>
      <c r="C329" s="2">
        <v>-17</v>
      </c>
      <c r="D329" s="2">
        <v>27.7</v>
      </c>
      <c r="E329" s="2">
        <v>-50.1</v>
      </c>
      <c r="F329" s="2">
        <v>26.5</v>
      </c>
      <c r="G329" s="2">
        <v>7.6</v>
      </c>
      <c r="H329" s="2">
        <v>32.9</v>
      </c>
      <c r="I329" s="2">
        <v>122</v>
      </c>
      <c r="J329" s="2">
        <v>2399</v>
      </c>
      <c r="K329" s="2">
        <v>22</v>
      </c>
      <c r="L329" s="2">
        <v>448</v>
      </c>
      <c r="M329" s="2">
        <v>0</v>
      </c>
      <c r="N329" s="2">
        <v>108</v>
      </c>
      <c r="O329" s="2">
        <v>0</v>
      </c>
      <c r="P329" s="1">
        <v>252</v>
      </c>
    </row>
    <row r="330" spans="1:16">
      <c r="A330" s="2" t="s">
        <v>24</v>
      </c>
      <c r="B330" s="7" t="s">
        <v>67</v>
      </c>
      <c r="C330" s="1">
        <v>-11.9</v>
      </c>
      <c r="D330" s="1">
        <v>27.7</v>
      </c>
      <c r="E330" s="1">
        <v>-27.8</v>
      </c>
      <c r="F330" s="1">
        <v>27</v>
      </c>
      <c r="G330" s="1">
        <v>4.9000000000000004</v>
      </c>
      <c r="H330" s="1">
        <v>31</v>
      </c>
      <c r="I330" s="1">
        <v>184</v>
      </c>
      <c r="J330" s="1">
        <v>3151</v>
      </c>
      <c r="K330" s="1">
        <v>30</v>
      </c>
      <c r="L330" s="1">
        <v>605</v>
      </c>
      <c r="M330" s="1">
        <v>0</v>
      </c>
      <c r="N330" s="1">
        <v>225</v>
      </c>
      <c r="O330" s="1">
        <v>0</v>
      </c>
      <c r="P330" s="1">
        <v>343</v>
      </c>
    </row>
    <row r="331" spans="1:16">
      <c r="A331" s="2" t="s">
        <v>30</v>
      </c>
      <c r="B331" s="7" t="s">
        <v>77</v>
      </c>
      <c r="C331" s="2">
        <v>-5</v>
      </c>
      <c r="D331" s="2">
        <v>21.9</v>
      </c>
      <c r="E331" s="2">
        <v>-15.6</v>
      </c>
      <c r="F331" s="2">
        <v>15.6</v>
      </c>
      <c r="G331" s="2">
        <v>8</v>
      </c>
      <c r="H331" s="2">
        <v>29.5</v>
      </c>
      <c r="I331" s="2">
        <v>450</v>
      </c>
      <c r="J331" s="2">
        <v>2648</v>
      </c>
      <c r="K331" s="2">
        <v>48</v>
      </c>
      <c r="L331" s="2">
        <v>350</v>
      </c>
      <c r="M331" s="2">
        <v>0</v>
      </c>
      <c r="N331" s="2">
        <v>108</v>
      </c>
      <c r="O331" s="2">
        <v>0</v>
      </c>
      <c r="P331" s="2">
        <v>344</v>
      </c>
    </row>
    <row r="332" spans="1:16">
      <c r="A332" s="4" t="s">
        <v>56</v>
      </c>
      <c r="B332" s="5" t="s">
        <v>158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>
      <c r="A333" s="4" t="s">
        <v>57</v>
      </c>
      <c r="B333" s="4"/>
      <c r="C333" s="4">
        <v>0</v>
      </c>
      <c r="D333" s="4">
        <v>21.7</v>
      </c>
      <c r="E333" s="4">
        <v>-15.6</v>
      </c>
      <c r="F333" s="4">
        <v>15.6</v>
      </c>
      <c r="G333" s="4">
        <v>18.2</v>
      </c>
      <c r="H333" s="4">
        <v>28.5</v>
      </c>
      <c r="I333" s="4">
        <v>450</v>
      </c>
      <c r="J333" s="4">
        <v>1958</v>
      </c>
      <c r="K333" s="4">
        <v>48</v>
      </c>
      <c r="L333" s="4">
        <v>343</v>
      </c>
      <c r="M333" s="4">
        <v>2</v>
      </c>
      <c r="N333" s="4">
        <v>83</v>
      </c>
      <c r="O333" s="4">
        <v>3</v>
      </c>
      <c r="P333" s="4">
        <v>189</v>
      </c>
    </row>
    <row r="334" spans="1:16">
      <c r="A334" s="4" t="s">
        <v>58</v>
      </c>
      <c r="B334" s="4"/>
      <c r="C334" s="4"/>
      <c r="D334" s="4">
        <v>100</v>
      </c>
      <c r="E334" s="4"/>
      <c r="F334" s="4">
        <v>100</v>
      </c>
      <c r="G334" s="4"/>
      <c r="H334" s="4">
        <v>100</v>
      </c>
      <c r="I334" s="4"/>
      <c r="J334" s="4">
        <v>100</v>
      </c>
      <c r="K334" s="4"/>
      <c r="L334" s="4">
        <v>100</v>
      </c>
      <c r="M334" s="4"/>
      <c r="N334" s="4">
        <v>100</v>
      </c>
      <c r="O334" s="4"/>
      <c r="P334" s="4">
        <v>100</v>
      </c>
    </row>
    <row r="335" spans="1:16">
      <c r="C335">
        <f>MAX(C316:C331)</f>
        <v>0</v>
      </c>
      <c r="D335">
        <f>MIN(D316:D331)</f>
        <v>21.7</v>
      </c>
      <c r="E335">
        <f t="shared" ref="E335" si="144">MAX(E316:E331)</f>
        <v>-15.6</v>
      </c>
      <c r="F335">
        <f t="shared" ref="F335" si="145">MIN(F316:F331)</f>
        <v>15.6</v>
      </c>
      <c r="G335">
        <f t="shared" ref="G335" si="146">MAX(G316:G331)</f>
        <v>18.2</v>
      </c>
      <c r="H335">
        <f t="shared" ref="H335" si="147">MIN(H316:H331)</f>
        <v>28.5</v>
      </c>
      <c r="I335">
        <f t="shared" ref="I335" si="148">MAX(I316:I331)</f>
        <v>450</v>
      </c>
      <c r="J335">
        <f t="shared" ref="J335" si="149">MIN(J316:J331)</f>
        <v>1958</v>
      </c>
      <c r="K335">
        <f t="shared" ref="K335" si="150">MAX(K316:K331)</f>
        <v>48</v>
      </c>
      <c r="L335">
        <f t="shared" ref="L335" si="151">MIN(L316:L331)</f>
        <v>343</v>
      </c>
      <c r="M335">
        <f t="shared" ref="M335" si="152">MAX(M316:M331)</f>
        <v>2</v>
      </c>
      <c r="N335">
        <f t="shared" ref="N335" si="153">MIN(N316:N331)</f>
        <v>83</v>
      </c>
      <c r="O335">
        <f t="shared" ref="O335" si="154">MAX(O316:O331)</f>
        <v>3</v>
      </c>
      <c r="P335">
        <f t="shared" ref="P335" si="155">MIN(P316:P331)</f>
        <v>189</v>
      </c>
    </row>
    <row r="336" spans="1:16">
      <c r="A336" s="2" t="s">
        <v>18</v>
      </c>
      <c r="B336" s="3" t="s">
        <v>117</v>
      </c>
    </row>
    <row r="337" spans="1:16">
      <c r="A337" s="2" t="s">
        <v>199</v>
      </c>
      <c r="B337" s="3" t="s">
        <v>210</v>
      </c>
    </row>
    <row r="338" spans="1:16">
      <c r="A338" s="2" t="s">
        <v>20</v>
      </c>
      <c r="B338" s="2" t="s">
        <v>21</v>
      </c>
      <c r="C338" s="2" t="s">
        <v>42</v>
      </c>
      <c r="D338" s="2" t="s">
        <v>43</v>
      </c>
      <c r="E338" s="2" t="s">
        <v>44</v>
      </c>
      <c r="F338" s="2" t="s">
        <v>45</v>
      </c>
      <c r="G338" s="2" t="s">
        <v>46</v>
      </c>
      <c r="H338" s="2" t="s">
        <v>47</v>
      </c>
      <c r="I338" s="2" t="s">
        <v>48</v>
      </c>
      <c r="J338" s="2" t="s">
        <v>49</v>
      </c>
      <c r="K338" s="2" t="s">
        <v>50</v>
      </c>
      <c r="L338" s="2" t="s">
        <v>51</v>
      </c>
      <c r="M338" s="2" t="s">
        <v>52</v>
      </c>
      <c r="N338" s="2" t="s">
        <v>53</v>
      </c>
      <c r="O338" s="2" t="s">
        <v>54</v>
      </c>
      <c r="P338" s="2" t="s">
        <v>55</v>
      </c>
    </row>
    <row r="339" spans="1:16">
      <c r="A339" s="2" t="s">
        <v>36</v>
      </c>
      <c r="B339" s="7" t="s">
        <v>64</v>
      </c>
      <c r="C339" s="2">
        <v>-13.3</v>
      </c>
      <c r="D339" s="2">
        <v>27.4</v>
      </c>
      <c r="E339" s="2">
        <v>-40.9</v>
      </c>
      <c r="F339" s="2">
        <v>25.6</v>
      </c>
      <c r="G339" s="2">
        <v>4.9000000000000004</v>
      </c>
      <c r="H339" s="2">
        <v>38.6</v>
      </c>
      <c r="I339" s="2">
        <v>160</v>
      </c>
      <c r="J339" s="2">
        <v>2730</v>
      </c>
      <c r="K339" s="2">
        <v>25</v>
      </c>
      <c r="L339" s="2">
        <v>353</v>
      </c>
      <c r="M339" s="2">
        <v>0</v>
      </c>
      <c r="N339" s="2">
        <v>135</v>
      </c>
      <c r="O339" s="2">
        <v>0</v>
      </c>
      <c r="P339" s="2">
        <v>533</v>
      </c>
    </row>
    <row r="340" spans="1:16">
      <c r="A340" s="2" t="s">
        <v>139</v>
      </c>
      <c r="B340" s="8" t="s">
        <v>160</v>
      </c>
      <c r="C340" s="2" t="s">
        <v>69</v>
      </c>
    </row>
    <row r="341" spans="1:16">
      <c r="A341" s="2" t="s">
        <v>35</v>
      </c>
      <c r="B341" s="8" t="s">
        <v>65</v>
      </c>
      <c r="C341" s="1">
        <v>-15</v>
      </c>
      <c r="D341" s="1">
        <v>25.8</v>
      </c>
      <c r="E341" s="1">
        <v>-41</v>
      </c>
      <c r="F341" s="1">
        <v>21.1</v>
      </c>
      <c r="G341" s="1">
        <v>1.3</v>
      </c>
      <c r="H341" s="1">
        <v>28.7</v>
      </c>
      <c r="I341" s="1">
        <v>110</v>
      </c>
      <c r="J341" s="1">
        <v>10798</v>
      </c>
      <c r="K341" s="1">
        <v>23</v>
      </c>
      <c r="L341" s="1">
        <v>2446</v>
      </c>
      <c r="M341" s="1">
        <v>0</v>
      </c>
      <c r="N341" s="1">
        <v>135</v>
      </c>
      <c r="O341" s="1">
        <v>2</v>
      </c>
      <c r="P341" s="1">
        <v>1100</v>
      </c>
    </row>
    <row r="342" spans="1:16">
      <c r="A342" s="2" t="s">
        <v>23</v>
      </c>
      <c r="B342" s="2" t="s">
        <v>74</v>
      </c>
      <c r="C342" s="2" t="s">
        <v>69</v>
      </c>
    </row>
    <row r="343" spans="1:16">
      <c r="A343" s="2" t="s">
        <v>37</v>
      </c>
      <c r="B343" s="8" t="s">
        <v>75</v>
      </c>
      <c r="C343" s="2">
        <v>0</v>
      </c>
      <c r="D343" s="2">
        <v>25.8</v>
      </c>
      <c r="E343" s="2">
        <v>-22.7</v>
      </c>
      <c r="F343" s="2">
        <v>21.1</v>
      </c>
      <c r="G343" s="2">
        <v>16.8</v>
      </c>
      <c r="H343" s="2">
        <v>29.5</v>
      </c>
      <c r="I343" s="2">
        <v>164</v>
      </c>
      <c r="J343" s="2">
        <v>10798</v>
      </c>
      <c r="K343" s="2">
        <v>20</v>
      </c>
      <c r="L343" s="2">
        <v>2446</v>
      </c>
      <c r="M343" s="2">
        <v>0</v>
      </c>
      <c r="N343" s="2">
        <v>130</v>
      </c>
      <c r="O343" s="2">
        <v>2</v>
      </c>
      <c r="P343" s="2">
        <v>1100</v>
      </c>
    </row>
    <row r="344" spans="1:16">
      <c r="A344" s="2" t="s">
        <v>100</v>
      </c>
      <c r="B344" s="2" t="s">
        <v>101</v>
      </c>
      <c r="C344" s="2" t="s">
        <v>69</v>
      </c>
    </row>
    <row r="345" spans="1:16">
      <c r="A345" s="2" t="s">
        <v>136</v>
      </c>
      <c r="B345" s="2" t="s">
        <v>146</v>
      </c>
      <c r="C345" s="2">
        <v>-11</v>
      </c>
      <c r="D345" s="2">
        <v>27.7</v>
      </c>
      <c r="E345" s="2">
        <v>-29.5</v>
      </c>
      <c r="F345" s="2">
        <v>23.6</v>
      </c>
      <c r="G345" s="2">
        <v>12</v>
      </c>
      <c r="H345" s="2">
        <v>36.1</v>
      </c>
      <c r="I345" s="2">
        <v>193</v>
      </c>
      <c r="J345" s="2">
        <v>1958</v>
      </c>
      <c r="K345" s="2">
        <v>46</v>
      </c>
      <c r="L345" s="2">
        <v>358</v>
      </c>
      <c r="M345" s="2">
        <v>0</v>
      </c>
      <c r="N345" s="2">
        <v>83</v>
      </c>
      <c r="O345" s="2">
        <v>0</v>
      </c>
      <c r="P345" s="2">
        <v>224</v>
      </c>
    </row>
    <row r="346" spans="1:16">
      <c r="A346" s="2" t="s">
        <v>84</v>
      </c>
      <c r="B346" s="7" t="s">
        <v>90</v>
      </c>
      <c r="C346" s="2">
        <v>-4.9000000000000004</v>
      </c>
      <c r="D346" s="2">
        <v>24</v>
      </c>
      <c r="E346" s="2">
        <v>-32.4</v>
      </c>
      <c r="F346" s="2">
        <v>16.7</v>
      </c>
      <c r="G346" s="2">
        <v>12.9</v>
      </c>
      <c r="H346" s="2">
        <v>29.4</v>
      </c>
      <c r="I346" s="2">
        <v>305</v>
      </c>
      <c r="J346" s="2">
        <v>1958</v>
      </c>
      <c r="K346" s="2">
        <v>45</v>
      </c>
      <c r="L346" s="2">
        <v>343</v>
      </c>
      <c r="M346" s="2">
        <v>0</v>
      </c>
      <c r="N346" s="2">
        <v>83</v>
      </c>
      <c r="O346" s="2">
        <v>3</v>
      </c>
      <c r="P346" s="2">
        <v>239</v>
      </c>
    </row>
    <row r="347" spans="1:16">
      <c r="A347" s="2" t="s">
        <v>28</v>
      </c>
      <c r="B347" s="2" t="s">
        <v>76</v>
      </c>
      <c r="C347" s="2" t="s">
        <v>69</v>
      </c>
    </row>
    <row r="348" spans="1:16">
      <c r="A348" s="2" t="s">
        <v>87</v>
      </c>
      <c r="B348" s="1" t="s">
        <v>88</v>
      </c>
      <c r="C348" s="2">
        <v>-15.6</v>
      </c>
      <c r="D348" s="1">
        <v>27.7</v>
      </c>
      <c r="E348" s="10">
        <v>-32.9</v>
      </c>
      <c r="F348" s="1">
        <v>27.2</v>
      </c>
      <c r="G348" s="2">
        <v>0.8</v>
      </c>
      <c r="H348" s="2">
        <v>32.9</v>
      </c>
      <c r="I348" s="1">
        <v>110</v>
      </c>
      <c r="J348" s="2">
        <v>10798</v>
      </c>
      <c r="K348" s="1">
        <v>20</v>
      </c>
      <c r="L348" s="2">
        <v>2446</v>
      </c>
      <c r="M348" s="2">
        <v>0</v>
      </c>
      <c r="N348" s="2">
        <v>297</v>
      </c>
      <c r="O348" s="2">
        <v>0</v>
      </c>
      <c r="P348" s="1">
        <v>1100</v>
      </c>
    </row>
    <row r="349" spans="1:16">
      <c r="A349" s="2" t="s">
        <v>133</v>
      </c>
      <c r="B349" s="8" t="s">
        <v>159</v>
      </c>
      <c r="C349" s="2">
        <v>-0.4</v>
      </c>
      <c r="D349" s="2">
        <v>27.7</v>
      </c>
      <c r="E349" s="2">
        <v>-12.9</v>
      </c>
      <c r="F349" s="2">
        <v>27</v>
      </c>
      <c r="G349" s="2">
        <v>10.4</v>
      </c>
      <c r="H349" s="2">
        <v>33.6</v>
      </c>
      <c r="I349" s="2">
        <v>641</v>
      </c>
      <c r="J349" s="2">
        <v>10798</v>
      </c>
      <c r="K349" s="2">
        <v>98</v>
      </c>
      <c r="L349" s="2">
        <v>2446</v>
      </c>
      <c r="M349" s="2">
        <v>2</v>
      </c>
      <c r="N349" s="2">
        <v>165</v>
      </c>
      <c r="O349" s="2">
        <v>4</v>
      </c>
      <c r="P349" s="2">
        <v>1100</v>
      </c>
    </row>
    <row r="350" spans="1:16">
      <c r="A350" s="2" t="s">
        <v>34</v>
      </c>
      <c r="B350" s="8" t="s">
        <v>79</v>
      </c>
      <c r="C350" s="2">
        <v>0</v>
      </c>
      <c r="D350" s="2">
        <v>27.5</v>
      </c>
      <c r="E350" s="2">
        <v>-22.7</v>
      </c>
      <c r="F350" s="2">
        <v>25</v>
      </c>
      <c r="G350" s="2">
        <v>9.5</v>
      </c>
      <c r="H350" s="2">
        <v>31.2</v>
      </c>
      <c r="I350" s="2">
        <v>210</v>
      </c>
      <c r="J350" s="2">
        <v>2617</v>
      </c>
      <c r="K350" s="2">
        <v>28</v>
      </c>
      <c r="L350" s="2">
        <v>582</v>
      </c>
      <c r="M350" s="2">
        <v>1</v>
      </c>
      <c r="N350" s="2">
        <v>114</v>
      </c>
      <c r="O350" s="2">
        <v>2</v>
      </c>
      <c r="P350" s="2">
        <v>189</v>
      </c>
    </row>
    <row r="351" spans="1:16">
      <c r="A351" s="2" t="s">
        <v>32</v>
      </c>
      <c r="B351" s="8" t="s">
        <v>66</v>
      </c>
      <c r="C351" s="9">
        <v>-15</v>
      </c>
      <c r="D351" s="9">
        <v>13.4</v>
      </c>
      <c r="E351" s="9">
        <v>-41.4</v>
      </c>
      <c r="F351" s="9">
        <v>5.6</v>
      </c>
      <c r="G351" s="9">
        <v>5.4</v>
      </c>
      <c r="H351" s="9">
        <v>25.4</v>
      </c>
      <c r="I351" s="9">
        <v>213</v>
      </c>
      <c r="J351" s="9">
        <v>2500</v>
      </c>
      <c r="K351" s="9">
        <v>43</v>
      </c>
      <c r="L351" s="9">
        <v>500</v>
      </c>
      <c r="M351" s="9">
        <v>2</v>
      </c>
      <c r="N351" s="9">
        <v>72</v>
      </c>
      <c r="O351" s="9">
        <v>9</v>
      </c>
      <c r="P351" s="9">
        <v>177</v>
      </c>
    </row>
    <row r="352" spans="1:16">
      <c r="A352" s="2" t="s">
        <v>26</v>
      </c>
      <c r="B352" s="2" t="s">
        <v>72</v>
      </c>
      <c r="C352" s="2" t="s">
        <v>69</v>
      </c>
    </row>
    <row r="353" spans="1:16">
      <c r="A353" s="2" t="s">
        <v>94</v>
      </c>
      <c r="B353" s="11" t="s">
        <v>102</v>
      </c>
      <c r="C353" s="1">
        <v>-8.9</v>
      </c>
      <c r="D353" s="1">
        <v>28.1</v>
      </c>
      <c r="E353" s="1">
        <v>-29</v>
      </c>
      <c r="F353" s="1">
        <v>27</v>
      </c>
      <c r="G353" s="1">
        <v>8.9</v>
      </c>
      <c r="H353" s="1">
        <v>33.9</v>
      </c>
      <c r="I353" s="1">
        <v>233</v>
      </c>
      <c r="J353" s="1">
        <v>3151</v>
      </c>
      <c r="K353" s="1">
        <v>34</v>
      </c>
      <c r="L353" s="1">
        <v>508</v>
      </c>
      <c r="M353" s="1">
        <v>0</v>
      </c>
      <c r="N353" s="1">
        <v>165</v>
      </c>
      <c r="O353" s="1">
        <v>0</v>
      </c>
      <c r="P353" s="1">
        <v>368</v>
      </c>
    </row>
    <row r="354" spans="1:16">
      <c r="A354" s="2" t="s">
        <v>93</v>
      </c>
      <c r="B354" s="2" t="s">
        <v>103</v>
      </c>
      <c r="C354" s="2">
        <v>-11.9</v>
      </c>
      <c r="D354" s="2">
        <v>27.7</v>
      </c>
      <c r="E354" s="2">
        <v>-27.8</v>
      </c>
      <c r="F354" s="2">
        <v>27</v>
      </c>
      <c r="G354" s="2">
        <v>4.9000000000000004</v>
      </c>
      <c r="H354" s="2">
        <v>30.6</v>
      </c>
      <c r="I354" s="2">
        <v>184</v>
      </c>
      <c r="J354" s="2">
        <v>4150</v>
      </c>
      <c r="K354" s="2">
        <v>30</v>
      </c>
      <c r="L354" s="2">
        <v>914</v>
      </c>
      <c r="M354" s="2">
        <v>0</v>
      </c>
      <c r="N354" s="2">
        <v>165</v>
      </c>
      <c r="O354" s="2">
        <v>2</v>
      </c>
      <c r="P354" s="2">
        <v>228</v>
      </c>
    </row>
    <row r="355" spans="1:16">
      <c r="A355" s="2" t="s">
        <v>29</v>
      </c>
      <c r="B355" s="7" t="s">
        <v>80</v>
      </c>
      <c r="C355" s="2">
        <v>-8.9</v>
      </c>
      <c r="D355" s="2">
        <v>21.7</v>
      </c>
      <c r="E355" s="2">
        <v>-31.2</v>
      </c>
      <c r="F355" s="2">
        <v>15.6</v>
      </c>
      <c r="G355" s="2">
        <v>7.3</v>
      </c>
      <c r="H355" s="2">
        <v>31.6</v>
      </c>
      <c r="I355" s="2">
        <v>142</v>
      </c>
      <c r="J355" s="2">
        <v>6000</v>
      </c>
      <c r="K355" s="2">
        <v>36</v>
      </c>
      <c r="L355" s="2">
        <v>700</v>
      </c>
      <c r="M355" s="2">
        <v>2</v>
      </c>
      <c r="N355" s="2">
        <v>400</v>
      </c>
      <c r="O355" s="2">
        <v>2</v>
      </c>
      <c r="P355" s="2">
        <v>400</v>
      </c>
    </row>
    <row r="356" spans="1:16">
      <c r="A356" s="2" t="s">
        <v>31</v>
      </c>
      <c r="B356" s="8" t="s">
        <v>73</v>
      </c>
      <c r="C356" s="1">
        <v>-9.1999999999999993</v>
      </c>
      <c r="D356" s="1">
        <v>25.5</v>
      </c>
      <c r="E356" s="1">
        <v>-36.799999999999997</v>
      </c>
      <c r="F356" s="1">
        <v>21.4</v>
      </c>
      <c r="G356" s="1">
        <v>7.1</v>
      </c>
      <c r="H356" s="1">
        <v>32.9</v>
      </c>
      <c r="I356" s="1">
        <v>180</v>
      </c>
      <c r="J356" s="1">
        <v>10798</v>
      </c>
      <c r="K356" s="1">
        <v>28</v>
      </c>
      <c r="L356" s="1">
        <v>2446</v>
      </c>
      <c r="M356" s="1">
        <v>0</v>
      </c>
      <c r="N356" s="1">
        <v>94</v>
      </c>
      <c r="O356" s="1">
        <v>0</v>
      </c>
      <c r="P356" s="1">
        <v>1100</v>
      </c>
    </row>
    <row r="357" spans="1:16">
      <c r="A357" s="2" t="s">
        <v>86</v>
      </c>
      <c r="B357" s="7" t="s">
        <v>89</v>
      </c>
      <c r="C357" s="2" t="s">
        <v>69</v>
      </c>
    </row>
    <row r="358" spans="1:16">
      <c r="A358" s="2" t="s">
        <v>27</v>
      </c>
      <c r="B358" s="7" t="s">
        <v>70</v>
      </c>
      <c r="C358" s="10">
        <v>-4.9000000000000004</v>
      </c>
      <c r="D358" s="10">
        <v>27.7</v>
      </c>
      <c r="E358" s="10">
        <v>-32.4</v>
      </c>
      <c r="F358" s="10">
        <v>27</v>
      </c>
      <c r="G358" s="10">
        <v>18.2</v>
      </c>
      <c r="H358" s="10">
        <v>28.5</v>
      </c>
      <c r="I358" s="10">
        <v>224</v>
      </c>
      <c r="J358" s="10">
        <v>3151</v>
      </c>
      <c r="K358" s="10">
        <v>43</v>
      </c>
      <c r="L358" s="10">
        <v>454</v>
      </c>
      <c r="M358" s="10">
        <v>0</v>
      </c>
      <c r="N358" s="10">
        <v>165</v>
      </c>
      <c r="O358" s="10">
        <v>0</v>
      </c>
      <c r="P358" s="10">
        <v>269</v>
      </c>
    </row>
    <row r="359" spans="1:16">
      <c r="A359" s="2" t="s">
        <v>33</v>
      </c>
      <c r="B359" s="11" t="s">
        <v>153</v>
      </c>
      <c r="C359" s="2">
        <v>-17</v>
      </c>
      <c r="D359" s="2">
        <v>27.7</v>
      </c>
      <c r="E359" s="2">
        <v>-50.1</v>
      </c>
      <c r="F359" s="2">
        <v>26.5</v>
      </c>
      <c r="G359" s="2">
        <v>7.6</v>
      </c>
      <c r="H359" s="2">
        <v>32.9</v>
      </c>
      <c r="I359" s="2">
        <v>122</v>
      </c>
      <c r="J359" s="2">
        <v>2399</v>
      </c>
      <c r="K359" s="2">
        <v>22</v>
      </c>
      <c r="L359" s="2">
        <v>448</v>
      </c>
      <c r="M359" s="2">
        <v>0</v>
      </c>
      <c r="N359" s="2">
        <v>108</v>
      </c>
      <c r="O359" s="2">
        <v>0</v>
      </c>
      <c r="P359" s="1">
        <v>252</v>
      </c>
    </row>
    <row r="360" spans="1:16">
      <c r="A360" s="2" t="s">
        <v>24</v>
      </c>
      <c r="B360" s="7" t="s">
        <v>67</v>
      </c>
      <c r="C360" s="1">
        <v>-11.9</v>
      </c>
      <c r="D360" s="1">
        <v>27.7</v>
      </c>
      <c r="E360" s="1">
        <v>-27.8</v>
      </c>
      <c r="F360" s="1">
        <v>27</v>
      </c>
      <c r="G360" s="1">
        <v>4.9000000000000004</v>
      </c>
      <c r="H360" s="1">
        <v>31</v>
      </c>
      <c r="I360" s="1">
        <v>184</v>
      </c>
      <c r="J360" s="1">
        <v>3151</v>
      </c>
      <c r="K360" s="1">
        <v>30</v>
      </c>
      <c r="L360" s="1">
        <v>605</v>
      </c>
      <c r="M360" s="1">
        <v>0</v>
      </c>
      <c r="N360" s="1">
        <v>225</v>
      </c>
      <c r="O360" s="1">
        <v>0</v>
      </c>
      <c r="P360" s="1">
        <v>343</v>
      </c>
    </row>
    <row r="361" spans="1:16">
      <c r="A361" s="2" t="s">
        <v>30</v>
      </c>
      <c r="B361" s="7" t="s">
        <v>77</v>
      </c>
      <c r="C361" s="2">
        <v>-5</v>
      </c>
      <c r="D361" s="2">
        <v>21.9</v>
      </c>
      <c r="E361" s="2">
        <v>-15.6</v>
      </c>
      <c r="F361" s="2">
        <v>15.6</v>
      </c>
      <c r="G361" s="2">
        <v>8</v>
      </c>
      <c r="H361" s="2">
        <v>29.5</v>
      </c>
      <c r="I361" s="2">
        <v>450</v>
      </c>
      <c r="J361" s="2">
        <v>2648</v>
      </c>
      <c r="K361" s="2">
        <v>48</v>
      </c>
      <c r="L361" s="2">
        <v>350</v>
      </c>
      <c r="M361" s="2">
        <v>0</v>
      </c>
      <c r="N361" s="2">
        <v>108</v>
      </c>
      <c r="O361" s="2">
        <v>0</v>
      </c>
      <c r="P361" s="2">
        <v>344</v>
      </c>
    </row>
    <row r="362" spans="1:16">
      <c r="A362" s="2" t="s">
        <v>95</v>
      </c>
      <c r="B362" s="2" t="s">
        <v>104</v>
      </c>
      <c r="C362" s="2">
        <v>-1.2</v>
      </c>
      <c r="D362" s="2">
        <v>28.5</v>
      </c>
      <c r="E362" s="2">
        <v>-25.8</v>
      </c>
      <c r="F362" s="2">
        <v>26.7</v>
      </c>
      <c r="G362" s="2">
        <v>16</v>
      </c>
      <c r="H362" s="2">
        <v>33.4</v>
      </c>
      <c r="I362" s="2">
        <v>201</v>
      </c>
      <c r="J362" s="2">
        <v>3285</v>
      </c>
      <c r="K362" s="2">
        <v>33</v>
      </c>
      <c r="L362" s="2">
        <v>454</v>
      </c>
      <c r="M362" s="2">
        <v>0</v>
      </c>
      <c r="N362" s="2">
        <v>100</v>
      </c>
      <c r="O362" s="2">
        <v>0</v>
      </c>
      <c r="P362" s="2">
        <v>344</v>
      </c>
    </row>
    <row r="363" spans="1:16">
      <c r="A363" s="2" t="s">
        <v>96</v>
      </c>
      <c r="B363" s="7" t="s">
        <v>105</v>
      </c>
      <c r="C363" s="2">
        <v>-4.9000000000000004</v>
      </c>
      <c r="D363" s="2">
        <v>26.6</v>
      </c>
      <c r="E363" s="2">
        <v>-25.8</v>
      </c>
      <c r="F363" s="2">
        <v>26.1</v>
      </c>
      <c r="G363" s="2">
        <v>16</v>
      </c>
      <c r="H363" s="2">
        <v>29.400000000000002</v>
      </c>
      <c r="I363" s="2">
        <v>201</v>
      </c>
      <c r="J363" s="2">
        <v>3285</v>
      </c>
      <c r="K363" s="2">
        <v>33</v>
      </c>
      <c r="L363" s="2">
        <v>569</v>
      </c>
      <c r="M363" s="2">
        <v>0</v>
      </c>
      <c r="N363" s="2">
        <v>100</v>
      </c>
      <c r="O363" s="2">
        <v>0</v>
      </c>
      <c r="P363" s="2">
        <v>239</v>
      </c>
    </row>
    <row r="364" spans="1:16">
      <c r="A364" s="4" t="s">
        <v>56</v>
      </c>
      <c r="B364" s="5" t="s">
        <v>161</v>
      </c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>
      <c r="A365" s="4" t="s">
        <v>57</v>
      </c>
      <c r="B365" s="4"/>
      <c r="C365" s="4">
        <v>0</v>
      </c>
      <c r="D365" s="4">
        <v>13.4</v>
      </c>
      <c r="E365" s="4">
        <v>-12.9</v>
      </c>
      <c r="F365" s="4">
        <v>5.6</v>
      </c>
      <c r="G365" s="4">
        <v>18.2</v>
      </c>
      <c r="H365" s="4">
        <v>25.4</v>
      </c>
      <c r="I365" s="4">
        <v>641</v>
      </c>
      <c r="J365" s="4">
        <v>1958</v>
      </c>
      <c r="K365" s="4">
        <v>98</v>
      </c>
      <c r="L365" s="4">
        <v>343</v>
      </c>
      <c r="M365" s="4">
        <v>2</v>
      </c>
      <c r="N365" s="4">
        <v>72</v>
      </c>
      <c r="O365" s="4">
        <v>9</v>
      </c>
      <c r="P365" s="4">
        <v>177</v>
      </c>
    </row>
    <row r="366" spans="1:16">
      <c r="A366" s="4" t="s">
        <v>58</v>
      </c>
      <c r="B366" s="4"/>
      <c r="C366" s="4"/>
      <c r="D366" s="4">
        <v>100</v>
      </c>
      <c r="E366" s="4"/>
      <c r="F366" s="4">
        <v>100</v>
      </c>
      <c r="G366" s="4"/>
      <c r="H366" s="4">
        <v>100</v>
      </c>
      <c r="I366" s="4"/>
      <c r="J366" s="4">
        <v>100</v>
      </c>
      <c r="K366" s="4"/>
      <c r="L366" s="4">
        <v>100</v>
      </c>
      <c r="M366" s="4"/>
      <c r="N366" s="4">
        <v>100</v>
      </c>
      <c r="O366" s="4"/>
      <c r="P366" s="4">
        <v>100</v>
      </c>
    </row>
    <row r="367" spans="1:16">
      <c r="C367">
        <f>MAX(C339:C363)</f>
        <v>0</v>
      </c>
      <c r="D367">
        <f>MIN(D339:D363)</f>
        <v>13.4</v>
      </c>
      <c r="E367">
        <f t="shared" ref="E367" si="156">MAX(E339:E363)</f>
        <v>-12.9</v>
      </c>
      <c r="F367">
        <f t="shared" ref="F367" si="157">MIN(F339:F363)</f>
        <v>5.6</v>
      </c>
      <c r="G367">
        <f t="shared" ref="G367" si="158">MAX(G339:G363)</f>
        <v>18.2</v>
      </c>
      <c r="H367">
        <f t="shared" ref="H367" si="159">MIN(H339:H363)</f>
        <v>25.4</v>
      </c>
      <c r="I367">
        <f t="shared" ref="I367" si="160">MAX(I339:I363)</f>
        <v>641</v>
      </c>
      <c r="J367">
        <f t="shared" ref="J367" si="161">MIN(J339:J363)</f>
        <v>1958</v>
      </c>
      <c r="K367">
        <f t="shared" ref="K367" si="162">MAX(K339:K363)</f>
        <v>98</v>
      </c>
      <c r="L367">
        <f t="shared" ref="L367" si="163">MIN(L339:L363)</f>
        <v>343</v>
      </c>
      <c r="M367">
        <f t="shared" ref="M367" si="164">MAX(M339:M363)</f>
        <v>2</v>
      </c>
      <c r="N367">
        <f t="shared" ref="N367" si="165">MIN(N339:N363)</f>
        <v>72</v>
      </c>
      <c r="O367">
        <f t="shared" ref="O367" si="166">MAX(O339:O363)</f>
        <v>9</v>
      </c>
      <c r="P367">
        <f t="shared" ref="P367" si="167">MIN(P339:P363)</f>
        <v>177</v>
      </c>
    </row>
    <row r="368" spans="1:16">
      <c r="A368" s="2" t="s">
        <v>18</v>
      </c>
      <c r="B368" s="3" t="s">
        <v>118</v>
      </c>
    </row>
    <row r="369" spans="1:16">
      <c r="A369" s="2" t="s">
        <v>199</v>
      </c>
      <c r="B369" s="3" t="s">
        <v>211</v>
      </c>
    </row>
    <row r="370" spans="1:16">
      <c r="A370" s="2" t="s">
        <v>20</v>
      </c>
      <c r="B370" s="2" t="s">
        <v>21</v>
      </c>
      <c r="C370" s="2" t="s">
        <v>42</v>
      </c>
      <c r="D370" s="2" t="s">
        <v>43</v>
      </c>
      <c r="E370" s="2" t="s">
        <v>44</v>
      </c>
      <c r="F370" s="2" t="s">
        <v>45</v>
      </c>
      <c r="G370" s="2" t="s">
        <v>46</v>
      </c>
      <c r="H370" s="2" t="s">
        <v>47</v>
      </c>
      <c r="I370" s="2" t="s">
        <v>48</v>
      </c>
      <c r="J370" s="2" t="s">
        <v>49</v>
      </c>
      <c r="K370" s="2" t="s">
        <v>50</v>
      </c>
      <c r="L370" s="2" t="s">
        <v>51</v>
      </c>
      <c r="M370" s="2" t="s">
        <v>52</v>
      </c>
      <c r="N370" s="2" t="s">
        <v>53</v>
      </c>
      <c r="O370" s="2" t="s">
        <v>54</v>
      </c>
      <c r="P370" s="2" t="s">
        <v>55</v>
      </c>
    </row>
    <row r="371" spans="1:16">
      <c r="A371" s="2" t="s">
        <v>36</v>
      </c>
      <c r="B371" s="7" t="s">
        <v>64</v>
      </c>
      <c r="C371" s="2">
        <v>-13.3</v>
      </c>
      <c r="D371" s="2">
        <v>27.4</v>
      </c>
      <c r="E371" s="2">
        <v>-40.9</v>
      </c>
      <c r="F371" s="2">
        <v>25.6</v>
      </c>
      <c r="G371" s="2">
        <v>4.9000000000000004</v>
      </c>
      <c r="H371" s="2">
        <v>38.6</v>
      </c>
      <c r="I371" s="2">
        <v>160</v>
      </c>
      <c r="J371" s="2">
        <v>2730</v>
      </c>
      <c r="K371" s="2">
        <v>25</v>
      </c>
      <c r="L371" s="2">
        <v>353</v>
      </c>
      <c r="M371" s="2">
        <v>0</v>
      </c>
      <c r="N371" s="2">
        <v>135</v>
      </c>
      <c r="O371" s="2">
        <v>0</v>
      </c>
      <c r="P371" s="2">
        <v>533</v>
      </c>
    </row>
    <row r="372" spans="1:16">
      <c r="A372" s="2" t="s">
        <v>35</v>
      </c>
      <c r="B372" s="8" t="s">
        <v>65</v>
      </c>
      <c r="C372" s="1">
        <v>-15</v>
      </c>
      <c r="D372" s="1">
        <v>25.8</v>
      </c>
      <c r="E372" s="1">
        <v>-41</v>
      </c>
      <c r="F372" s="1">
        <v>21.1</v>
      </c>
      <c r="G372" s="1">
        <v>1.3</v>
      </c>
      <c r="H372" s="1">
        <v>28.7</v>
      </c>
      <c r="I372" s="1">
        <v>110</v>
      </c>
      <c r="J372" s="1">
        <v>10798</v>
      </c>
      <c r="K372" s="1">
        <v>23</v>
      </c>
      <c r="L372" s="1">
        <v>2446</v>
      </c>
      <c r="M372" s="1">
        <v>0</v>
      </c>
      <c r="N372" s="1">
        <v>135</v>
      </c>
      <c r="O372" s="1">
        <v>2</v>
      </c>
      <c r="P372" s="1">
        <v>1100</v>
      </c>
    </row>
    <row r="373" spans="1:16">
      <c r="A373" s="2" t="s">
        <v>23</v>
      </c>
      <c r="B373" s="2" t="s">
        <v>74</v>
      </c>
      <c r="C373" s="2" t="s">
        <v>69</v>
      </c>
    </row>
    <row r="374" spans="1:16">
      <c r="A374" s="2" t="s">
        <v>37</v>
      </c>
      <c r="B374" s="8" t="s">
        <v>75</v>
      </c>
      <c r="C374" s="2">
        <v>0</v>
      </c>
      <c r="D374" s="2">
        <v>25.8</v>
      </c>
      <c r="E374" s="2">
        <v>-22.7</v>
      </c>
      <c r="F374" s="2">
        <v>21.1</v>
      </c>
      <c r="G374" s="2">
        <v>16.8</v>
      </c>
      <c r="H374" s="2">
        <v>29.5</v>
      </c>
      <c r="I374" s="2">
        <v>164</v>
      </c>
      <c r="J374" s="2">
        <v>10798</v>
      </c>
      <c r="K374" s="2">
        <v>20</v>
      </c>
      <c r="L374" s="2">
        <v>2446</v>
      </c>
      <c r="M374" s="2">
        <v>0</v>
      </c>
      <c r="N374" s="2">
        <v>130</v>
      </c>
      <c r="O374" s="2">
        <v>2</v>
      </c>
      <c r="P374" s="2">
        <v>1100</v>
      </c>
    </row>
    <row r="375" spans="1:16">
      <c r="A375" s="2" t="s">
        <v>136</v>
      </c>
      <c r="B375" s="2" t="s">
        <v>146</v>
      </c>
      <c r="C375" s="2">
        <v>-11</v>
      </c>
      <c r="D375" s="2">
        <v>27.7</v>
      </c>
      <c r="E375" s="2">
        <v>-29.5</v>
      </c>
      <c r="F375" s="2">
        <v>23.6</v>
      </c>
      <c r="G375" s="2">
        <v>12</v>
      </c>
      <c r="H375" s="2">
        <v>36.1</v>
      </c>
      <c r="I375" s="2">
        <v>193</v>
      </c>
      <c r="J375" s="2">
        <v>1958</v>
      </c>
      <c r="K375" s="2">
        <v>46</v>
      </c>
      <c r="L375" s="2">
        <v>358</v>
      </c>
      <c r="M375" s="2">
        <v>0</v>
      </c>
      <c r="N375" s="2">
        <v>83</v>
      </c>
      <c r="O375" s="2">
        <v>0</v>
      </c>
      <c r="P375" s="2">
        <v>224</v>
      </c>
    </row>
    <row r="376" spans="1:16">
      <c r="A376" s="2" t="s">
        <v>84</v>
      </c>
      <c r="B376" s="7" t="s">
        <v>90</v>
      </c>
      <c r="C376" s="2">
        <v>-4.9000000000000004</v>
      </c>
      <c r="D376" s="2">
        <v>24</v>
      </c>
      <c r="E376" s="2">
        <v>-32.4</v>
      </c>
      <c r="F376" s="2">
        <v>16.7</v>
      </c>
      <c r="G376" s="2">
        <v>12.9</v>
      </c>
      <c r="H376" s="2">
        <v>29.4</v>
      </c>
      <c r="I376" s="2">
        <v>305</v>
      </c>
      <c r="J376" s="2">
        <v>1958</v>
      </c>
      <c r="K376" s="2">
        <v>45</v>
      </c>
      <c r="L376" s="2">
        <v>343</v>
      </c>
      <c r="M376" s="2">
        <v>0</v>
      </c>
      <c r="N376" s="2">
        <v>83</v>
      </c>
      <c r="O376" s="2">
        <v>3</v>
      </c>
      <c r="P376" s="2">
        <v>239</v>
      </c>
    </row>
    <row r="377" spans="1:16">
      <c r="A377" s="2" t="s">
        <v>28</v>
      </c>
      <c r="B377" s="2" t="s">
        <v>76</v>
      </c>
      <c r="C377" s="2" t="s">
        <v>69</v>
      </c>
    </row>
    <row r="378" spans="1:16">
      <c r="A378" s="2" t="s">
        <v>40</v>
      </c>
      <c r="B378" s="2" t="s">
        <v>81</v>
      </c>
      <c r="C378" s="1">
        <v>-0.4</v>
      </c>
      <c r="D378" s="1">
        <v>16.399999999999999</v>
      </c>
      <c r="E378" s="1">
        <v>-21.7</v>
      </c>
      <c r="F378" s="2">
        <v>7.1</v>
      </c>
      <c r="G378" s="2">
        <v>13.9</v>
      </c>
      <c r="H378" s="2">
        <v>26.4</v>
      </c>
      <c r="I378" s="2">
        <v>451</v>
      </c>
      <c r="J378" s="2">
        <v>1551</v>
      </c>
      <c r="K378" s="2">
        <v>74</v>
      </c>
      <c r="L378" s="1">
        <v>174</v>
      </c>
      <c r="M378" s="2">
        <v>17</v>
      </c>
      <c r="N378" s="2">
        <v>89</v>
      </c>
      <c r="O378" s="2">
        <v>74</v>
      </c>
      <c r="P378" s="2">
        <v>120</v>
      </c>
    </row>
    <row r="379" spans="1:16">
      <c r="A379" s="2" t="s">
        <v>87</v>
      </c>
      <c r="B379" s="1" t="s">
        <v>88</v>
      </c>
      <c r="C379" s="2">
        <v>-15.6</v>
      </c>
      <c r="D379" s="1">
        <v>27.7</v>
      </c>
      <c r="E379" s="10">
        <v>-32.9</v>
      </c>
      <c r="F379" s="1">
        <v>27.2</v>
      </c>
      <c r="G379" s="2">
        <v>0.8</v>
      </c>
      <c r="H379" s="2">
        <v>32.9</v>
      </c>
      <c r="I379" s="1">
        <v>110</v>
      </c>
      <c r="J379" s="2">
        <v>10798</v>
      </c>
      <c r="K379" s="1">
        <v>20</v>
      </c>
      <c r="L379" s="2">
        <v>2446</v>
      </c>
      <c r="M379" s="2">
        <v>0</v>
      </c>
      <c r="N379" s="2">
        <v>297</v>
      </c>
      <c r="O379" s="2">
        <v>0</v>
      </c>
      <c r="P379" s="1">
        <v>1100</v>
      </c>
    </row>
    <row r="380" spans="1:16">
      <c r="A380" s="2" t="s">
        <v>34</v>
      </c>
      <c r="B380" s="8" t="s">
        <v>79</v>
      </c>
      <c r="C380" s="2">
        <v>0</v>
      </c>
      <c r="D380" s="2">
        <v>27.5</v>
      </c>
      <c r="E380" s="2">
        <v>-22.7</v>
      </c>
      <c r="F380" s="2">
        <v>25</v>
      </c>
      <c r="G380" s="2">
        <v>9.5</v>
      </c>
      <c r="H380" s="2">
        <v>31.2</v>
      </c>
      <c r="I380" s="2">
        <v>210</v>
      </c>
      <c r="J380" s="2">
        <v>2617</v>
      </c>
      <c r="K380" s="2">
        <v>28</v>
      </c>
      <c r="L380" s="2">
        <v>582</v>
      </c>
      <c r="M380" s="2">
        <v>1</v>
      </c>
      <c r="N380" s="2">
        <v>114</v>
      </c>
      <c r="O380" s="2">
        <v>2</v>
      </c>
      <c r="P380" s="2">
        <v>189</v>
      </c>
    </row>
    <row r="381" spans="1:16">
      <c r="A381" s="2" t="s">
        <v>32</v>
      </c>
      <c r="B381" s="8" t="s">
        <v>66</v>
      </c>
      <c r="C381" s="9">
        <v>-15</v>
      </c>
      <c r="D381" s="9">
        <v>13.4</v>
      </c>
      <c r="E381" s="9">
        <v>-41.4</v>
      </c>
      <c r="F381" s="9">
        <v>5.6</v>
      </c>
      <c r="G381" s="9">
        <v>5.4</v>
      </c>
      <c r="H381" s="9">
        <v>25.4</v>
      </c>
      <c r="I381" s="9">
        <v>213</v>
      </c>
      <c r="J381" s="9">
        <v>2500</v>
      </c>
      <c r="K381" s="9">
        <v>43</v>
      </c>
      <c r="L381" s="9">
        <v>500</v>
      </c>
      <c r="M381" s="9">
        <v>2</v>
      </c>
      <c r="N381" s="9">
        <v>72</v>
      </c>
      <c r="O381" s="9">
        <v>9</v>
      </c>
      <c r="P381" s="9">
        <v>177</v>
      </c>
    </row>
    <row r="382" spans="1:16">
      <c r="A382" s="2" t="s">
        <v>41</v>
      </c>
      <c r="B382" s="2" t="s">
        <v>82</v>
      </c>
      <c r="C382" s="2">
        <v>-10.7</v>
      </c>
      <c r="D382" s="2">
        <v>26.6</v>
      </c>
      <c r="E382" s="2">
        <v>-29.5</v>
      </c>
      <c r="F382" s="2">
        <v>25.6</v>
      </c>
      <c r="G382" s="2">
        <v>12</v>
      </c>
      <c r="H382" s="2">
        <v>28.3</v>
      </c>
      <c r="I382" s="2">
        <v>206</v>
      </c>
      <c r="J382" s="2">
        <v>10798</v>
      </c>
      <c r="K382" s="2">
        <v>34</v>
      </c>
      <c r="L382" s="2">
        <v>2446</v>
      </c>
      <c r="M382" s="2">
        <v>1</v>
      </c>
      <c r="N382" s="2">
        <v>91</v>
      </c>
      <c r="O382" s="2">
        <v>2</v>
      </c>
      <c r="P382" s="2">
        <v>1100</v>
      </c>
    </row>
    <row r="383" spans="1:16">
      <c r="A383" s="2" t="s">
        <v>26</v>
      </c>
      <c r="B383" s="2" t="s">
        <v>72</v>
      </c>
      <c r="C383" s="2" t="s">
        <v>69</v>
      </c>
    </row>
    <row r="384" spans="1:16">
      <c r="A384" s="2" t="s">
        <v>94</v>
      </c>
      <c r="B384" s="11" t="s">
        <v>102</v>
      </c>
      <c r="C384" s="1">
        <v>-8.9</v>
      </c>
      <c r="D384" s="1">
        <v>28.1</v>
      </c>
      <c r="E384" s="1">
        <v>-29</v>
      </c>
      <c r="F384" s="1">
        <v>27</v>
      </c>
      <c r="G384" s="1">
        <v>8.9</v>
      </c>
      <c r="H384" s="1">
        <v>33.9</v>
      </c>
      <c r="I384" s="1">
        <v>233</v>
      </c>
      <c r="J384" s="1">
        <v>3151</v>
      </c>
      <c r="K384" s="1">
        <v>34</v>
      </c>
      <c r="L384" s="1">
        <v>508</v>
      </c>
      <c r="M384" s="1">
        <v>0</v>
      </c>
      <c r="N384" s="1">
        <v>165</v>
      </c>
      <c r="O384" s="1">
        <v>0</v>
      </c>
      <c r="P384" s="1">
        <v>368</v>
      </c>
    </row>
    <row r="385" spans="1:16">
      <c r="A385" s="2" t="s">
        <v>135</v>
      </c>
      <c r="B385" s="1" t="s">
        <v>162</v>
      </c>
      <c r="C385" s="2">
        <v>-5.3</v>
      </c>
      <c r="D385" s="2">
        <v>27.7</v>
      </c>
      <c r="E385" s="2">
        <v>-25.8</v>
      </c>
      <c r="F385" s="2">
        <v>27</v>
      </c>
      <c r="G385" s="2">
        <v>12.9</v>
      </c>
      <c r="H385" s="2">
        <v>29.5</v>
      </c>
      <c r="I385" s="2">
        <v>287</v>
      </c>
      <c r="J385" s="2">
        <v>3151</v>
      </c>
      <c r="K385" s="2">
        <v>56</v>
      </c>
      <c r="L385" s="2">
        <v>389</v>
      </c>
      <c r="M385" s="1">
        <v>0</v>
      </c>
      <c r="N385" s="1">
        <v>165</v>
      </c>
      <c r="O385" s="1">
        <v>26</v>
      </c>
      <c r="P385" s="1">
        <v>226</v>
      </c>
    </row>
    <row r="386" spans="1:16">
      <c r="A386" s="2" t="s">
        <v>93</v>
      </c>
      <c r="B386" s="2" t="s">
        <v>103</v>
      </c>
      <c r="C386" s="2">
        <v>-11.9</v>
      </c>
      <c r="D386" s="2">
        <v>27.7</v>
      </c>
      <c r="E386" s="2">
        <v>-27.8</v>
      </c>
      <c r="F386" s="2">
        <v>27</v>
      </c>
      <c r="G386" s="2">
        <v>4.9000000000000004</v>
      </c>
      <c r="H386" s="2">
        <v>30.6</v>
      </c>
      <c r="I386" s="2">
        <v>184</v>
      </c>
      <c r="J386" s="2">
        <v>4150</v>
      </c>
      <c r="K386" s="2">
        <v>30</v>
      </c>
      <c r="L386" s="2">
        <v>914</v>
      </c>
      <c r="M386" s="2">
        <v>0</v>
      </c>
      <c r="N386" s="2">
        <v>165</v>
      </c>
      <c r="O386" s="2">
        <v>2</v>
      </c>
      <c r="P386" s="2">
        <v>228</v>
      </c>
    </row>
    <row r="387" spans="1:16">
      <c r="A387" s="2" t="s">
        <v>29</v>
      </c>
      <c r="B387" s="7" t="s">
        <v>80</v>
      </c>
      <c r="C387" s="2">
        <v>-8.9</v>
      </c>
      <c r="D387" s="2">
        <v>21.7</v>
      </c>
      <c r="E387" s="2">
        <v>-31.2</v>
      </c>
      <c r="F387" s="2">
        <v>15.6</v>
      </c>
      <c r="G387" s="2">
        <v>7.3</v>
      </c>
      <c r="H387" s="2">
        <v>31.6</v>
      </c>
      <c r="I387" s="2">
        <v>142</v>
      </c>
      <c r="J387" s="2">
        <v>6000</v>
      </c>
      <c r="K387" s="2">
        <v>36</v>
      </c>
      <c r="L387" s="2">
        <v>700</v>
      </c>
      <c r="M387" s="2">
        <v>2</v>
      </c>
      <c r="N387" s="2">
        <v>400</v>
      </c>
      <c r="O387" s="2">
        <v>2</v>
      </c>
      <c r="P387" s="2">
        <v>400</v>
      </c>
    </row>
    <row r="388" spans="1:16">
      <c r="A388" s="2" t="s">
        <v>31</v>
      </c>
      <c r="B388" s="8" t="s">
        <v>73</v>
      </c>
      <c r="C388" s="1">
        <v>-9.1999999999999993</v>
      </c>
      <c r="D388" s="1">
        <v>25.5</v>
      </c>
      <c r="E388" s="1">
        <v>-36.799999999999997</v>
      </c>
      <c r="F388" s="1">
        <v>21.4</v>
      </c>
      <c r="G388" s="1">
        <v>7.1</v>
      </c>
      <c r="H388" s="1">
        <v>32.9</v>
      </c>
      <c r="I388" s="1">
        <v>180</v>
      </c>
      <c r="J388" s="1">
        <v>10798</v>
      </c>
      <c r="K388" s="1">
        <v>28</v>
      </c>
      <c r="L388" s="1">
        <v>2446</v>
      </c>
      <c r="M388" s="1">
        <v>0</v>
      </c>
      <c r="N388" s="1">
        <v>94</v>
      </c>
      <c r="O388" s="1">
        <v>0</v>
      </c>
      <c r="P388" s="1">
        <v>1100</v>
      </c>
    </row>
    <row r="389" spans="1:16">
      <c r="A389" s="2" t="s">
        <v>86</v>
      </c>
      <c r="B389" s="7" t="s">
        <v>89</v>
      </c>
      <c r="C389" s="2" t="s">
        <v>69</v>
      </c>
    </row>
    <row r="390" spans="1:16">
      <c r="A390" s="2" t="s">
        <v>27</v>
      </c>
      <c r="B390" s="7" t="s">
        <v>70</v>
      </c>
      <c r="C390" s="10">
        <v>-4.9000000000000004</v>
      </c>
      <c r="D390" s="10">
        <v>27.7</v>
      </c>
      <c r="E390" s="10">
        <v>-32.4</v>
      </c>
      <c r="F390" s="10">
        <v>27</v>
      </c>
      <c r="G390" s="10">
        <v>18.2</v>
      </c>
      <c r="H390" s="10">
        <v>28.5</v>
      </c>
      <c r="I390" s="10">
        <v>224</v>
      </c>
      <c r="J390" s="10">
        <v>3151</v>
      </c>
      <c r="K390" s="10">
        <v>43</v>
      </c>
      <c r="L390" s="10">
        <v>454</v>
      </c>
      <c r="M390" s="10">
        <v>0</v>
      </c>
      <c r="N390" s="10">
        <v>165</v>
      </c>
      <c r="O390" s="10">
        <v>0</v>
      </c>
      <c r="P390" s="10">
        <v>269</v>
      </c>
    </row>
    <row r="391" spans="1:16">
      <c r="A391" s="2" t="s">
        <v>24</v>
      </c>
      <c r="B391" s="7" t="s">
        <v>67</v>
      </c>
      <c r="C391" s="1">
        <v>-11.9</v>
      </c>
      <c r="D391" s="1">
        <v>27.7</v>
      </c>
      <c r="E391" s="1">
        <v>-27.8</v>
      </c>
      <c r="F391" s="1">
        <v>27</v>
      </c>
      <c r="G391" s="1">
        <v>4.9000000000000004</v>
      </c>
      <c r="H391" s="1">
        <v>31</v>
      </c>
      <c r="I391" s="1">
        <v>184</v>
      </c>
      <c r="J391" s="1">
        <v>3151</v>
      </c>
      <c r="K391" s="1">
        <v>30</v>
      </c>
      <c r="L391" s="1">
        <v>605</v>
      </c>
      <c r="M391" s="1">
        <v>0</v>
      </c>
      <c r="N391" s="1">
        <v>225</v>
      </c>
      <c r="O391" s="1">
        <v>0</v>
      </c>
      <c r="P391" s="1">
        <v>343</v>
      </c>
    </row>
    <row r="392" spans="1:16">
      <c r="A392" s="2" t="s">
        <v>30</v>
      </c>
      <c r="B392" s="7" t="s">
        <v>77</v>
      </c>
      <c r="C392" s="2">
        <v>-5</v>
      </c>
      <c r="D392" s="2">
        <v>21.9</v>
      </c>
      <c r="E392" s="2">
        <v>-15.6</v>
      </c>
      <c r="F392" s="2">
        <v>15.6</v>
      </c>
      <c r="G392" s="2">
        <v>8</v>
      </c>
      <c r="H392" s="2">
        <v>29.5</v>
      </c>
      <c r="I392" s="2">
        <v>450</v>
      </c>
      <c r="J392" s="2">
        <v>2648</v>
      </c>
      <c r="K392" s="2">
        <v>48</v>
      </c>
      <c r="L392" s="2">
        <v>350</v>
      </c>
      <c r="M392" s="2">
        <v>0</v>
      </c>
      <c r="N392" s="2">
        <v>108</v>
      </c>
      <c r="O392" s="2">
        <v>0</v>
      </c>
      <c r="P392" s="2">
        <v>344</v>
      </c>
    </row>
    <row r="393" spans="1:16">
      <c r="A393" s="4" t="s">
        <v>56</v>
      </c>
      <c r="B393" s="5" t="s">
        <v>163</v>
      </c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>
      <c r="A394" s="4" t="s">
        <v>57</v>
      </c>
      <c r="B394" s="4"/>
      <c r="C394" s="4">
        <v>0</v>
      </c>
      <c r="D394" s="4">
        <v>13.4</v>
      </c>
      <c r="E394" s="4">
        <v>-15.6</v>
      </c>
      <c r="F394" s="4">
        <v>5.6</v>
      </c>
      <c r="G394" s="4">
        <v>18.2</v>
      </c>
      <c r="H394" s="4">
        <v>25.4</v>
      </c>
      <c r="I394" s="4">
        <v>451</v>
      </c>
      <c r="J394" s="4">
        <v>1551</v>
      </c>
      <c r="K394" s="4">
        <v>74</v>
      </c>
      <c r="L394" s="4">
        <v>174</v>
      </c>
      <c r="M394" s="4">
        <v>17</v>
      </c>
      <c r="N394" s="4">
        <v>72</v>
      </c>
      <c r="O394" s="4">
        <v>74</v>
      </c>
      <c r="P394" s="4">
        <v>120</v>
      </c>
    </row>
    <row r="395" spans="1:16">
      <c r="A395" s="4" t="s">
        <v>58</v>
      </c>
      <c r="B395" s="4"/>
      <c r="C395" s="4"/>
      <c r="D395" s="4">
        <v>100</v>
      </c>
      <c r="E395" s="4"/>
      <c r="F395" s="4">
        <v>100</v>
      </c>
      <c r="G395" s="4"/>
      <c r="H395" s="4">
        <v>100</v>
      </c>
      <c r="I395" s="4"/>
      <c r="J395" s="4">
        <v>100</v>
      </c>
      <c r="K395" s="4"/>
      <c r="L395" s="4">
        <v>100</v>
      </c>
      <c r="M395" s="4"/>
      <c r="N395" s="4">
        <v>100</v>
      </c>
      <c r="O395" s="4"/>
      <c r="P395" s="4">
        <v>100</v>
      </c>
    </row>
    <row r="396" spans="1:16">
      <c r="C396">
        <f>MAX(C371:C392)</f>
        <v>0</v>
      </c>
      <c r="D396">
        <f>MIN(D371:D392)</f>
        <v>13.4</v>
      </c>
      <c r="E396">
        <f t="shared" ref="E396" si="168">MAX(E371:E392)</f>
        <v>-15.6</v>
      </c>
      <c r="F396">
        <f t="shared" ref="F396" si="169">MIN(F371:F392)</f>
        <v>5.6</v>
      </c>
      <c r="G396">
        <f t="shared" ref="G396" si="170">MAX(G371:G392)</f>
        <v>18.2</v>
      </c>
      <c r="H396">
        <f t="shared" ref="H396" si="171">MIN(H371:H392)</f>
        <v>25.4</v>
      </c>
      <c r="I396">
        <f t="shared" ref="I396" si="172">MAX(I371:I392)</f>
        <v>451</v>
      </c>
      <c r="J396">
        <f t="shared" ref="J396" si="173">MIN(J371:J392)</f>
        <v>1551</v>
      </c>
      <c r="K396">
        <f t="shared" ref="K396" si="174">MAX(K371:K392)</f>
        <v>74</v>
      </c>
      <c r="L396">
        <f t="shared" ref="L396" si="175">MIN(L371:L392)</f>
        <v>174</v>
      </c>
      <c r="M396">
        <f t="shared" ref="M396" si="176">MAX(M371:M392)</f>
        <v>17</v>
      </c>
      <c r="N396">
        <f t="shared" ref="N396" si="177">MIN(N371:N392)</f>
        <v>72</v>
      </c>
      <c r="O396">
        <f t="shared" ref="O396" si="178">MAX(O371:O392)</f>
        <v>74</v>
      </c>
      <c r="P396">
        <f t="shared" ref="P396" si="179">MIN(P371:P392)</f>
        <v>120</v>
      </c>
    </row>
    <row r="397" spans="1:16">
      <c r="A397" s="2" t="s">
        <v>18</v>
      </c>
      <c r="B397" s="3" t="s">
        <v>119</v>
      </c>
    </row>
    <row r="398" spans="1:16">
      <c r="A398" s="2" t="s">
        <v>199</v>
      </c>
      <c r="B398" s="3" t="s">
        <v>212</v>
      </c>
    </row>
    <row r="399" spans="1:16">
      <c r="A399" s="2" t="s">
        <v>20</v>
      </c>
      <c r="B399" s="2" t="s">
        <v>21</v>
      </c>
      <c r="C399" s="2" t="s">
        <v>42</v>
      </c>
      <c r="D399" s="2" t="s">
        <v>43</v>
      </c>
      <c r="E399" s="2" t="s">
        <v>44</v>
      </c>
      <c r="F399" s="2" t="s">
        <v>45</v>
      </c>
      <c r="G399" s="2" t="s">
        <v>46</v>
      </c>
      <c r="H399" s="2" t="s">
        <v>47</v>
      </c>
      <c r="I399" s="2" t="s">
        <v>48</v>
      </c>
      <c r="J399" s="2" t="s">
        <v>49</v>
      </c>
      <c r="K399" s="2" t="s">
        <v>50</v>
      </c>
      <c r="L399" s="2" t="s">
        <v>51</v>
      </c>
      <c r="M399" s="2" t="s">
        <v>52</v>
      </c>
      <c r="N399" s="2" t="s">
        <v>53</v>
      </c>
      <c r="O399" s="2" t="s">
        <v>54</v>
      </c>
      <c r="P399" s="2" t="s">
        <v>55</v>
      </c>
    </row>
    <row r="400" spans="1:16">
      <c r="A400" s="2" t="s">
        <v>36</v>
      </c>
      <c r="B400" s="7" t="s">
        <v>64</v>
      </c>
      <c r="C400" s="2">
        <v>-13.3</v>
      </c>
      <c r="D400" s="2">
        <v>27.4</v>
      </c>
      <c r="E400" s="2">
        <v>-40.9</v>
      </c>
      <c r="F400" s="2">
        <v>25.6</v>
      </c>
      <c r="G400" s="2">
        <v>4.9000000000000004</v>
      </c>
      <c r="H400" s="2">
        <v>38.6</v>
      </c>
      <c r="I400" s="2">
        <v>160</v>
      </c>
      <c r="J400" s="2">
        <v>2730</v>
      </c>
      <c r="K400" s="2">
        <v>25</v>
      </c>
      <c r="L400" s="2">
        <v>353</v>
      </c>
      <c r="M400" s="2">
        <v>0</v>
      </c>
      <c r="N400" s="2">
        <v>135</v>
      </c>
      <c r="O400" s="2">
        <v>0</v>
      </c>
      <c r="P400" s="2">
        <v>533</v>
      </c>
    </row>
    <row r="401" spans="1:16">
      <c r="A401" s="2" t="s">
        <v>138</v>
      </c>
      <c r="B401" s="7" t="s">
        <v>141</v>
      </c>
      <c r="C401" s="2" t="s">
        <v>69</v>
      </c>
    </row>
    <row r="402" spans="1:16">
      <c r="A402" s="2" t="s">
        <v>139</v>
      </c>
      <c r="B402" s="8" t="s">
        <v>160</v>
      </c>
      <c r="C402" s="2" t="s">
        <v>69</v>
      </c>
    </row>
    <row r="403" spans="1:16">
      <c r="A403" s="2" t="s">
        <v>35</v>
      </c>
      <c r="B403" s="8" t="s">
        <v>65</v>
      </c>
      <c r="C403" s="1">
        <v>-15</v>
      </c>
      <c r="D403" s="1">
        <v>25.8</v>
      </c>
      <c r="E403" s="1">
        <v>-41</v>
      </c>
      <c r="F403" s="1">
        <v>21.1</v>
      </c>
      <c r="G403" s="1">
        <v>1.3</v>
      </c>
      <c r="H403" s="1">
        <v>28.7</v>
      </c>
      <c r="I403" s="1">
        <v>110</v>
      </c>
      <c r="J403" s="1">
        <v>10798</v>
      </c>
      <c r="K403" s="1">
        <v>23</v>
      </c>
      <c r="L403" s="1">
        <v>2446</v>
      </c>
      <c r="M403" s="1">
        <v>0</v>
      </c>
      <c r="N403" s="1">
        <v>135</v>
      </c>
      <c r="O403" s="1">
        <v>2</v>
      </c>
      <c r="P403" s="1">
        <v>1100</v>
      </c>
    </row>
    <row r="404" spans="1:16">
      <c r="A404" s="2" t="s">
        <v>23</v>
      </c>
      <c r="B404" s="2" t="s">
        <v>74</v>
      </c>
      <c r="C404" s="2" t="s">
        <v>69</v>
      </c>
    </row>
    <row r="405" spans="1:16">
      <c r="A405" s="2" t="s">
        <v>37</v>
      </c>
      <c r="B405" s="8" t="s">
        <v>75</v>
      </c>
      <c r="C405" s="2">
        <v>0</v>
      </c>
      <c r="D405" s="2">
        <v>25.8</v>
      </c>
      <c r="E405" s="2">
        <v>-22.7</v>
      </c>
      <c r="F405" s="2">
        <v>21.1</v>
      </c>
      <c r="G405" s="2">
        <v>16.8</v>
      </c>
      <c r="H405" s="2">
        <v>29.5</v>
      </c>
      <c r="I405" s="2">
        <v>164</v>
      </c>
      <c r="J405" s="2">
        <v>10798</v>
      </c>
      <c r="K405" s="2">
        <v>20</v>
      </c>
      <c r="L405" s="2">
        <v>2446</v>
      </c>
      <c r="M405" s="2">
        <v>0</v>
      </c>
      <c r="N405" s="2">
        <v>130</v>
      </c>
      <c r="O405" s="2">
        <v>2</v>
      </c>
      <c r="P405" s="2">
        <v>1100</v>
      </c>
    </row>
    <row r="406" spans="1:16">
      <c r="A406" s="2" t="s">
        <v>84</v>
      </c>
      <c r="B406" s="7" t="s">
        <v>90</v>
      </c>
      <c r="C406" s="2">
        <v>-4.9000000000000004</v>
      </c>
      <c r="D406" s="2">
        <v>24</v>
      </c>
      <c r="E406" s="2">
        <v>-32.4</v>
      </c>
      <c r="F406" s="2">
        <v>16.7</v>
      </c>
      <c r="G406" s="2">
        <v>12.9</v>
      </c>
      <c r="H406" s="2">
        <v>29.4</v>
      </c>
      <c r="I406" s="2">
        <v>305</v>
      </c>
      <c r="J406" s="2">
        <v>1958</v>
      </c>
      <c r="K406" s="2">
        <v>45</v>
      </c>
      <c r="L406" s="2">
        <v>343</v>
      </c>
      <c r="M406" s="2">
        <v>0</v>
      </c>
      <c r="N406" s="2">
        <v>83</v>
      </c>
      <c r="O406" s="2">
        <v>3</v>
      </c>
      <c r="P406" s="2">
        <v>239</v>
      </c>
    </row>
    <row r="407" spans="1:16">
      <c r="A407" s="2" t="s">
        <v>28</v>
      </c>
      <c r="B407" s="2" t="s">
        <v>76</v>
      </c>
      <c r="C407" s="2" t="s">
        <v>69</v>
      </c>
    </row>
    <row r="408" spans="1:16">
      <c r="A408" s="2" t="s">
        <v>40</v>
      </c>
      <c r="B408" s="2" t="s">
        <v>81</v>
      </c>
      <c r="C408" s="1">
        <v>-0.4</v>
      </c>
      <c r="D408" s="1">
        <v>16.399999999999999</v>
      </c>
      <c r="E408" s="1">
        <v>-21.7</v>
      </c>
      <c r="F408" s="2">
        <v>7.1</v>
      </c>
      <c r="G408" s="2">
        <v>13.9</v>
      </c>
      <c r="H408" s="2">
        <v>26.4</v>
      </c>
      <c r="I408" s="2">
        <v>451</v>
      </c>
      <c r="J408" s="2">
        <v>1551</v>
      </c>
      <c r="K408" s="2">
        <v>74</v>
      </c>
      <c r="L408" s="1">
        <v>174</v>
      </c>
      <c r="M408" s="2">
        <v>17</v>
      </c>
      <c r="N408" s="2">
        <v>89</v>
      </c>
      <c r="O408" s="2">
        <v>74</v>
      </c>
      <c r="P408" s="2">
        <v>120</v>
      </c>
    </row>
    <row r="409" spans="1:16">
      <c r="A409" s="2" t="s">
        <v>87</v>
      </c>
      <c r="B409" s="1" t="s">
        <v>88</v>
      </c>
      <c r="C409" s="2">
        <v>-15.6</v>
      </c>
      <c r="D409" s="1">
        <v>27.7</v>
      </c>
      <c r="E409" s="10">
        <v>-32.9</v>
      </c>
      <c r="F409" s="1">
        <v>27.2</v>
      </c>
      <c r="G409" s="2">
        <v>0.8</v>
      </c>
      <c r="H409" s="2">
        <v>32.9</v>
      </c>
      <c r="I409" s="1">
        <v>110</v>
      </c>
      <c r="J409" s="2">
        <v>10798</v>
      </c>
      <c r="K409" s="1">
        <v>20</v>
      </c>
      <c r="L409" s="2">
        <v>2446</v>
      </c>
      <c r="M409" s="2">
        <v>0</v>
      </c>
      <c r="N409" s="2">
        <v>297</v>
      </c>
      <c r="O409" s="2">
        <v>0</v>
      </c>
      <c r="P409" s="1">
        <v>1100</v>
      </c>
    </row>
    <row r="410" spans="1:16">
      <c r="A410" s="2" t="s">
        <v>41</v>
      </c>
      <c r="B410" s="2" t="s">
        <v>82</v>
      </c>
      <c r="C410" s="2">
        <v>-10.7</v>
      </c>
      <c r="D410" s="2">
        <v>26.6</v>
      </c>
      <c r="E410" s="2">
        <v>-29.5</v>
      </c>
      <c r="F410" s="2">
        <v>25.6</v>
      </c>
      <c r="G410" s="2">
        <v>12</v>
      </c>
      <c r="H410" s="2">
        <v>28.3</v>
      </c>
      <c r="I410" s="2">
        <v>206</v>
      </c>
      <c r="J410" s="2">
        <v>10798</v>
      </c>
      <c r="K410" s="2">
        <v>34</v>
      </c>
      <c r="L410" s="2">
        <v>2446</v>
      </c>
      <c r="M410" s="2">
        <v>1</v>
      </c>
      <c r="N410" s="2">
        <v>91</v>
      </c>
      <c r="O410" s="2">
        <v>2</v>
      </c>
      <c r="P410" s="2">
        <v>1100</v>
      </c>
    </row>
    <row r="411" spans="1:16">
      <c r="A411" s="2" t="s">
        <v>26</v>
      </c>
      <c r="B411" s="2" t="s">
        <v>72</v>
      </c>
      <c r="C411" s="2" t="s">
        <v>69</v>
      </c>
    </row>
    <row r="412" spans="1:16">
      <c r="A412" s="2" t="s">
        <v>94</v>
      </c>
      <c r="B412" s="11" t="s">
        <v>102</v>
      </c>
      <c r="C412" s="1">
        <v>-8.9</v>
      </c>
      <c r="D412" s="1">
        <v>28.1</v>
      </c>
      <c r="E412" s="1">
        <v>-29</v>
      </c>
      <c r="F412" s="1">
        <v>27</v>
      </c>
      <c r="G412" s="1">
        <v>8.9</v>
      </c>
      <c r="H412" s="1">
        <v>33.9</v>
      </c>
      <c r="I412" s="1">
        <v>233</v>
      </c>
      <c r="J412" s="1">
        <v>3151</v>
      </c>
      <c r="K412" s="1">
        <v>34</v>
      </c>
      <c r="L412" s="1">
        <v>508</v>
      </c>
      <c r="M412" s="1">
        <v>0</v>
      </c>
      <c r="N412" s="1">
        <v>165</v>
      </c>
      <c r="O412" s="1">
        <v>0</v>
      </c>
      <c r="P412" s="1">
        <v>368</v>
      </c>
    </row>
    <row r="413" spans="1:16">
      <c r="A413" s="2" t="s">
        <v>98</v>
      </c>
      <c r="B413" s="2" t="s">
        <v>99</v>
      </c>
      <c r="C413" s="2" t="s">
        <v>69</v>
      </c>
    </row>
    <row r="414" spans="1:16">
      <c r="A414" s="2" t="s">
        <v>93</v>
      </c>
      <c r="B414" s="2" t="s">
        <v>103</v>
      </c>
      <c r="C414" s="2">
        <v>-11.9</v>
      </c>
      <c r="D414" s="2">
        <v>27.7</v>
      </c>
      <c r="E414" s="2">
        <v>-27.8</v>
      </c>
      <c r="F414" s="2">
        <v>27</v>
      </c>
      <c r="G414" s="2">
        <v>4.9000000000000004</v>
      </c>
      <c r="H414" s="2">
        <v>30.6</v>
      </c>
      <c r="I414" s="2">
        <v>184</v>
      </c>
      <c r="J414" s="2">
        <v>4150</v>
      </c>
      <c r="K414" s="2">
        <v>30</v>
      </c>
      <c r="L414" s="2">
        <v>914</v>
      </c>
      <c r="M414" s="2">
        <v>0</v>
      </c>
      <c r="N414" s="2">
        <v>165</v>
      </c>
      <c r="O414" s="2">
        <v>2</v>
      </c>
      <c r="P414" s="2">
        <v>228</v>
      </c>
    </row>
    <row r="415" spans="1:16">
      <c r="A415" s="2" t="s">
        <v>29</v>
      </c>
      <c r="B415" s="7" t="s">
        <v>80</v>
      </c>
      <c r="C415" s="2">
        <v>-8.9</v>
      </c>
      <c r="D415" s="2">
        <v>21.7</v>
      </c>
      <c r="E415" s="2">
        <v>-31.2</v>
      </c>
      <c r="F415" s="2">
        <v>15.6</v>
      </c>
      <c r="G415" s="2">
        <v>7.3</v>
      </c>
      <c r="H415" s="2">
        <v>31.6</v>
      </c>
      <c r="I415" s="2">
        <v>142</v>
      </c>
      <c r="J415" s="2">
        <v>6000</v>
      </c>
      <c r="K415" s="2">
        <v>36</v>
      </c>
      <c r="L415" s="2">
        <v>700</v>
      </c>
      <c r="M415" s="2">
        <v>2</v>
      </c>
      <c r="N415" s="2">
        <v>400</v>
      </c>
      <c r="O415" s="2">
        <v>2</v>
      </c>
      <c r="P415" s="2">
        <v>400</v>
      </c>
    </row>
    <row r="416" spans="1:16">
      <c r="A416" s="2" t="s">
        <v>31</v>
      </c>
      <c r="B416" s="8" t="s">
        <v>73</v>
      </c>
      <c r="C416" s="1">
        <v>-9.1999999999999993</v>
      </c>
      <c r="D416" s="1">
        <v>25.5</v>
      </c>
      <c r="E416" s="1">
        <v>-36.799999999999997</v>
      </c>
      <c r="F416" s="1">
        <v>21.4</v>
      </c>
      <c r="G416" s="1">
        <v>7.1</v>
      </c>
      <c r="H416" s="1">
        <v>32.9</v>
      </c>
      <c r="I416" s="1">
        <v>180</v>
      </c>
      <c r="J416" s="1">
        <v>10798</v>
      </c>
      <c r="K416" s="1">
        <v>28</v>
      </c>
      <c r="L416" s="1">
        <v>2446</v>
      </c>
      <c r="M416" s="1">
        <v>0</v>
      </c>
      <c r="N416" s="1">
        <v>94</v>
      </c>
      <c r="O416" s="1">
        <v>0</v>
      </c>
      <c r="P416" s="1">
        <v>1100</v>
      </c>
    </row>
    <row r="417" spans="1:16">
      <c r="A417" s="2" t="s">
        <v>27</v>
      </c>
      <c r="B417" s="7" t="s">
        <v>70</v>
      </c>
      <c r="C417" s="10">
        <v>-4.9000000000000004</v>
      </c>
      <c r="D417" s="10">
        <v>27.7</v>
      </c>
      <c r="E417" s="10">
        <v>-32.4</v>
      </c>
      <c r="F417" s="10">
        <v>27</v>
      </c>
      <c r="G417" s="10">
        <v>18.2</v>
      </c>
      <c r="H417" s="10">
        <v>28.5</v>
      </c>
      <c r="I417" s="10">
        <v>224</v>
      </c>
      <c r="J417" s="10">
        <v>3151</v>
      </c>
      <c r="K417" s="10">
        <v>43</v>
      </c>
      <c r="L417" s="10">
        <v>454</v>
      </c>
      <c r="M417" s="10">
        <v>0</v>
      </c>
      <c r="N417" s="10">
        <v>165</v>
      </c>
      <c r="O417" s="10">
        <v>0</v>
      </c>
      <c r="P417" s="10">
        <v>269</v>
      </c>
    </row>
    <row r="418" spans="1:16">
      <c r="A418" s="2" t="s">
        <v>33</v>
      </c>
      <c r="B418" s="11" t="s">
        <v>153</v>
      </c>
      <c r="C418" s="2">
        <v>-17</v>
      </c>
      <c r="D418" s="2">
        <v>27.7</v>
      </c>
      <c r="E418" s="2">
        <v>-50.1</v>
      </c>
      <c r="F418" s="2">
        <v>26.5</v>
      </c>
      <c r="G418" s="2">
        <v>7.6</v>
      </c>
      <c r="H418" s="2">
        <v>32.9</v>
      </c>
      <c r="I418" s="2">
        <v>122</v>
      </c>
      <c r="J418" s="2">
        <v>2399</v>
      </c>
      <c r="K418" s="2">
        <v>22</v>
      </c>
      <c r="L418" s="2">
        <v>448</v>
      </c>
      <c r="M418" s="2">
        <v>0</v>
      </c>
      <c r="N418" s="2">
        <v>108</v>
      </c>
      <c r="O418" s="2">
        <v>0</v>
      </c>
      <c r="P418" s="1">
        <v>252</v>
      </c>
    </row>
    <row r="419" spans="1:16">
      <c r="A419" s="2" t="s">
        <v>24</v>
      </c>
      <c r="B419" s="7" t="s">
        <v>67</v>
      </c>
      <c r="C419" s="1">
        <v>-11.9</v>
      </c>
      <c r="D419" s="1">
        <v>27.7</v>
      </c>
      <c r="E419" s="1">
        <v>-27.8</v>
      </c>
      <c r="F419" s="1">
        <v>27</v>
      </c>
      <c r="G419" s="1">
        <v>4.9000000000000004</v>
      </c>
      <c r="H419" s="1">
        <v>31</v>
      </c>
      <c r="I419" s="1">
        <v>184</v>
      </c>
      <c r="J419" s="1">
        <v>3151</v>
      </c>
      <c r="K419" s="1">
        <v>30</v>
      </c>
      <c r="L419" s="1">
        <v>605</v>
      </c>
      <c r="M419" s="1">
        <v>0</v>
      </c>
      <c r="N419" s="1">
        <v>225</v>
      </c>
      <c r="O419" s="1">
        <v>0</v>
      </c>
      <c r="P419" s="1">
        <v>343</v>
      </c>
    </row>
    <row r="420" spans="1:16">
      <c r="A420" s="2" t="s">
        <v>85</v>
      </c>
      <c r="B420" s="7" t="s">
        <v>91</v>
      </c>
      <c r="C420" s="2">
        <v>1.3</v>
      </c>
      <c r="D420" s="2">
        <v>22.2</v>
      </c>
      <c r="E420" s="2">
        <v>-17.7</v>
      </c>
      <c r="F420" s="2">
        <v>15.1</v>
      </c>
      <c r="G420" s="2">
        <v>15</v>
      </c>
      <c r="H420" s="2">
        <v>29.4</v>
      </c>
      <c r="I420" s="2">
        <v>373</v>
      </c>
      <c r="J420" s="2">
        <v>2336</v>
      </c>
      <c r="K420" s="2">
        <v>68</v>
      </c>
      <c r="L420" s="2">
        <v>454</v>
      </c>
      <c r="M420" s="2">
        <v>3</v>
      </c>
      <c r="N420" s="2">
        <v>95</v>
      </c>
      <c r="O420" s="2">
        <v>15</v>
      </c>
      <c r="P420" s="2">
        <v>258</v>
      </c>
    </row>
    <row r="421" spans="1:16">
      <c r="A421" s="2" t="s">
        <v>30</v>
      </c>
      <c r="B421" s="7" t="s">
        <v>77</v>
      </c>
      <c r="C421" s="2">
        <v>-5</v>
      </c>
      <c r="D421" s="2">
        <v>21.9</v>
      </c>
      <c r="E421" s="2">
        <v>-15.6</v>
      </c>
      <c r="F421" s="2">
        <v>15.6</v>
      </c>
      <c r="G421" s="2">
        <v>8</v>
      </c>
      <c r="H421" s="2">
        <v>29.5</v>
      </c>
      <c r="I421" s="2">
        <v>450</v>
      </c>
      <c r="J421" s="2">
        <v>2648</v>
      </c>
      <c r="K421" s="2">
        <v>48</v>
      </c>
      <c r="L421" s="2">
        <v>350</v>
      </c>
      <c r="M421" s="2">
        <v>0</v>
      </c>
      <c r="N421" s="2">
        <v>108</v>
      </c>
      <c r="O421" s="2">
        <v>0</v>
      </c>
      <c r="P421" s="2">
        <v>344</v>
      </c>
    </row>
    <row r="422" spans="1:16">
      <c r="A422" s="2" t="s">
        <v>95</v>
      </c>
      <c r="B422" s="2" t="s">
        <v>104</v>
      </c>
      <c r="C422" s="2">
        <v>-1.2</v>
      </c>
      <c r="D422" s="2">
        <v>28.5</v>
      </c>
      <c r="E422" s="2">
        <v>-25.8</v>
      </c>
      <c r="F422" s="2">
        <v>26.7</v>
      </c>
      <c r="G422" s="2">
        <v>16</v>
      </c>
      <c r="H422" s="2">
        <v>33.4</v>
      </c>
      <c r="I422" s="2">
        <v>201</v>
      </c>
      <c r="J422" s="2">
        <v>3285</v>
      </c>
      <c r="K422" s="2">
        <v>33</v>
      </c>
      <c r="L422" s="2">
        <v>454</v>
      </c>
      <c r="M422" s="2">
        <v>0</v>
      </c>
      <c r="N422" s="2">
        <v>100</v>
      </c>
      <c r="O422" s="2">
        <v>0</v>
      </c>
      <c r="P422" s="2">
        <v>344</v>
      </c>
    </row>
    <row r="423" spans="1:16">
      <c r="A423" s="2" t="s">
        <v>96</v>
      </c>
      <c r="B423" s="7" t="s">
        <v>105</v>
      </c>
      <c r="C423" s="2">
        <v>-4.9000000000000004</v>
      </c>
      <c r="D423" s="2">
        <v>26.6</v>
      </c>
      <c r="E423" s="2">
        <v>-25.8</v>
      </c>
      <c r="F423" s="2">
        <v>26.1</v>
      </c>
      <c r="G423" s="2">
        <v>16</v>
      </c>
      <c r="H423" s="2">
        <v>29.400000000000002</v>
      </c>
      <c r="I423" s="2">
        <v>201</v>
      </c>
      <c r="J423" s="2">
        <v>3285</v>
      </c>
      <c r="K423" s="2">
        <v>33</v>
      </c>
      <c r="L423" s="2">
        <v>569</v>
      </c>
      <c r="M423" s="2">
        <v>0</v>
      </c>
      <c r="N423" s="2">
        <v>100</v>
      </c>
      <c r="O423" s="2">
        <v>0</v>
      </c>
      <c r="P423" s="2">
        <v>239</v>
      </c>
    </row>
    <row r="424" spans="1:16">
      <c r="A424" s="4" t="s">
        <v>56</v>
      </c>
      <c r="B424" s="5" t="s">
        <v>164</v>
      </c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>
      <c r="A425" s="4" t="s">
        <v>57</v>
      </c>
      <c r="B425" s="4"/>
      <c r="C425" s="4">
        <v>1.3</v>
      </c>
      <c r="D425" s="4">
        <v>16.399999999999999</v>
      </c>
      <c r="E425" s="4">
        <v>-15.6</v>
      </c>
      <c r="F425" s="4">
        <v>7.1</v>
      </c>
      <c r="G425" s="4">
        <v>18.2</v>
      </c>
      <c r="H425" s="4">
        <v>26.4</v>
      </c>
      <c r="I425" s="4">
        <v>451</v>
      </c>
      <c r="J425" s="4">
        <v>1551</v>
      </c>
      <c r="K425" s="4">
        <v>74</v>
      </c>
      <c r="L425" s="4">
        <v>174</v>
      </c>
      <c r="M425" s="4">
        <v>17</v>
      </c>
      <c r="N425" s="4">
        <v>83</v>
      </c>
      <c r="O425" s="4">
        <v>74</v>
      </c>
      <c r="P425" s="4">
        <v>120</v>
      </c>
    </row>
    <row r="426" spans="1:16">
      <c r="A426" s="4" t="s">
        <v>58</v>
      </c>
      <c r="B426" s="4"/>
      <c r="C426" s="4"/>
      <c r="D426" s="4">
        <v>100</v>
      </c>
      <c r="E426" s="4"/>
      <c r="F426" s="4">
        <v>100</v>
      </c>
      <c r="G426" s="4"/>
      <c r="H426" s="4">
        <v>100</v>
      </c>
      <c r="I426" s="4"/>
      <c r="J426" s="4">
        <v>100</v>
      </c>
      <c r="K426" s="4"/>
      <c r="L426" s="4">
        <v>100</v>
      </c>
      <c r="M426" s="4"/>
      <c r="N426" s="4">
        <v>100</v>
      </c>
      <c r="O426" s="4"/>
      <c r="P426" s="4">
        <v>100</v>
      </c>
    </row>
    <row r="427" spans="1:16">
      <c r="C427">
        <f>MAX(C400:C423)</f>
        <v>1.3</v>
      </c>
      <c r="D427">
        <f>MIN(D400:D423)</f>
        <v>16.399999999999999</v>
      </c>
      <c r="E427">
        <f t="shared" ref="E427" si="180">MAX(E400:E423)</f>
        <v>-15.6</v>
      </c>
      <c r="F427">
        <f t="shared" ref="F427" si="181">MIN(F400:F423)</f>
        <v>7.1</v>
      </c>
      <c r="G427">
        <f t="shared" ref="G427" si="182">MAX(G400:G423)</f>
        <v>18.2</v>
      </c>
      <c r="H427">
        <f t="shared" ref="H427" si="183">MIN(H400:H423)</f>
        <v>26.4</v>
      </c>
      <c r="I427">
        <f t="shared" ref="I427" si="184">MAX(I400:I423)</f>
        <v>451</v>
      </c>
      <c r="J427">
        <f t="shared" ref="J427" si="185">MIN(J400:J423)</f>
        <v>1551</v>
      </c>
      <c r="K427">
        <f t="shared" ref="K427" si="186">MAX(K400:K423)</f>
        <v>74</v>
      </c>
      <c r="L427">
        <f t="shared" ref="L427" si="187">MIN(L400:L423)</f>
        <v>174</v>
      </c>
      <c r="M427">
        <f t="shared" ref="M427" si="188">MAX(M400:M423)</f>
        <v>17</v>
      </c>
      <c r="N427">
        <f t="shared" ref="N427" si="189">MIN(N400:N423)</f>
        <v>83</v>
      </c>
      <c r="O427">
        <f t="shared" ref="O427" si="190">MAX(O400:O423)</f>
        <v>74</v>
      </c>
      <c r="P427">
        <f t="shared" ref="P427" si="191">MIN(P400:P423)</f>
        <v>120</v>
      </c>
    </row>
    <row r="428" spans="1:16">
      <c r="A428" s="2" t="s">
        <v>18</v>
      </c>
      <c r="B428" s="3" t="s">
        <v>120</v>
      </c>
    </row>
    <row r="429" spans="1:16">
      <c r="A429" s="2" t="s">
        <v>199</v>
      </c>
      <c r="B429" s="3" t="s">
        <v>213</v>
      </c>
    </row>
    <row r="430" spans="1:16">
      <c r="A430" s="2" t="s">
        <v>20</v>
      </c>
      <c r="B430" s="2" t="s">
        <v>21</v>
      </c>
      <c r="C430" s="2" t="s">
        <v>42</v>
      </c>
      <c r="D430" s="2" t="s">
        <v>43</v>
      </c>
      <c r="E430" s="2" t="s">
        <v>44</v>
      </c>
      <c r="F430" s="2" t="s">
        <v>45</v>
      </c>
      <c r="G430" s="2" t="s">
        <v>46</v>
      </c>
      <c r="H430" s="2" t="s">
        <v>47</v>
      </c>
      <c r="I430" s="2" t="s">
        <v>48</v>
      </c>
      <c r="J430" s="2" t="s">
        <v>49</v>
      </c>
      <c r="K430" s="2" t="s">
        <v>50</v>
      </c>
      <c r="L430" s="2" t="s">
        <v>51</v>
      </c>
      <c r="M430" s="2" t="s">
        <v>52</v>
      </c>
      <c r="N430" s="2" t="s">
        <v>53</v>
      </c>
      <c r="O430" s="2" t="s">
        <v>54</v>
      </c>
      <c r="P430" s="2" t="s">
        <v>55</v>
      </c>
    </row>
    <row r="431" spans="1:16">
      <c r="A431" s="2" t="s">
        <v>36</v>
      </c>
      <c r="B431" s="7" t="s">
        <v>64</v>
      </c>
      <c r="C431" s="2">
        <v>-13.3</v>
      </c>
      <c r="D431" s="2">
        <v>27.4</v>
      </c>
      <c r="E431" s="2">
        <v>-40.9</v>
      </c>
      <c r="F431" s="2">
        <v>25.6</v>
      </c>
      <c r="G431" s="2">
        <v>4.9000000000000004</v>
      </c>
      <c r="H431" s="2">
        <v>38.6</v>
      </c>
      <c r="I431" s="2">
        <v>160</v>
      </c>
      <c r="J431" s="2">
        <v>2730</v>
      </c>
      <c r="K431" s="2">
        <v>25</v>
      </c>
      <c r="L431" s="2">
        <v>353</v>
      </c>
      <c r="M431" s="2">
        <v>0</v>
      </c>
      <c r="N431" s="2">
        <v>135</v>
      </c>
      <c r="O431" s="2">
        <v>0</v>
      </c>
      <c r="P431" s="2">
        <v>533</v>
      </c>
    </row>
    <row r="432" spans="1:16">
      <c r="A432" s="2" t="s">
        <v>138</v>
      </c>
      <c r="B432" s="7" t="s">
        <v>141</v>
      </c>
      <c r="C432" s="2" t="s">
        <v>69</v>
      </c>
    </row>
    <row r="433" spans="1:16">
      <c r="A433" s="2" t="s">
        <v>35</v>
      </c>
      <c r="B433" s="8" t="s">
        <v>65</v>
      </c>
      <c r="C433" s="1">
        <v>-15</v>
      </c>
      <c r="D433" s="1">
        <v>25.8</v>
      </c>
      <c r="E433" s="1">
        <v>-41</v>
      </c>
      <c r="F433" s="1">
        <v>21.1</v>
      </c>
      <c r="G433" s="1">
        <v>1.3</v>
      </c>
      <c r="H433" s="1">
        <v>28.7</v>
      </c>
      <c r="I433" s="1">
        <v>110</v>
      </c>
      <c r="J433" s="1">
        <v>10798</v>
      </c>
      <c r="K433" s="1">
        <v>23</v>
      </c>
      <c r="L433" s="1">
        <v>2446</v>
      </c>
      <c r="M433" s="1">
        <v>0</v>
      </c>
      <c r="N433" s="1">
        <v>135</v>
      </c>
      <c r="O433" s="1">
        <v>2</v>
      </c>
      <c r="P433" s="1">
        <v>1100</v>
      </c>
    </row>
    <row r="434" spans="1:16">
      <c r="A434" s="2" t="s">
        <v>23</v>
      </c>
      <c r="B434" s="2" t="s">
        <v>74</v>
      </c>
      <c r="C434" s="2" t="s">
        <v>69</v>
      </c>
    </row>
    <row r="435" spans="1:16">
      <c r="A435" s="2" t="s">
        <v>37</v>
      </c>
      <c r="B435" s="8" t="s">
        <v>75</v>
      </c>
      <c r="C435" s="2">
        <v>0</v>
      </c>
      <c r="D435" s="2">
        <v>25.8</v>
      </c>
      <c r="E435" s="2">
        <v>-22.7</v>
      </c>
      <c r="F435" s="2">
        <v>21.1</v>
      </c>
      <c r="G435" s="2">
        <v>16.8</v>
      </c>
      <c r="H435" s="2">
        <v>29.5</v>
      </c>
      <c r="I435" s="2">
        <v>164</v>
      </c>
      <c r="J435" s="2">
        <v>10798</v>
      </c>
      <c r="K435" s="2">
        <v>20</v>
      </c>
      <c r="L435" s="2">
        <v>2446</v>
      </c>
      <c r="M435" s="2">
        <v>0</v>
      </c>
      <c r="N435" s="2">
        <v>130</v>
      </c>
      <c r="O435" s="2">
        <v>2</v>
      </c>
      <c r="P435" s="2">
        <v>1100</v>
      </c>
    </row>
    <row r="436" spans="1:16">
      <c r="A436" s="2" t="s">
        <v>28</v>
      </c>
      <c r="B436" s="2" t="s">
        <v>76</v>
      </c>
      <c r="C436" s="2" t="s">
        <v>69</v>
      </c>
    </row>
    <row r="437" spans="1:16">
      <c r="A437" s="2" t="s">
        <v>87</v>
      </c>
      <c r="B437" s="1" t="s">
        <v>88</v>
      </c>
      <c r="C437" s="2">
        <v>-15.6</v>
      </c>
      <c r="D437" s="1">
        <v>27.7</v>
      </c>
      <c r="E437" s="10">
        <v>-32.9</v>
      </c>
      <c r="F437" s="1">
        <v>27.2</v>
      </c>
      <c r="G437" s="2">
        <v>0.8</v>
      </c>
      <c r="H437" s="2">
        <v>32.9</v>
      </c>
      <c r="I437" s="1">
        <v>110</v>
      </c>
      <c r="J437" s="2">
        <v>10798</v>
      </c>
      <c r="K437" s="1">
        <v>20</v>
      </c>
      <c r="L437" s="2">
        <v>2446</v>
      </c>
      <c r="M437" s="2">
        <v>0</v>
      </c>
      <c r="N437" s="2">
        <v>297</v>
      </c>
      <c r="O437" s="2">
        <v>0</v>
      </c>
      <c r="P437" s="1">
        <v>1100</v>
      </c>
    </row>
    <row r="438" spans="1:16">
      <c r="A438" s="2" t="s">
        <v>133</v>
      </c>
      <c r="B438" s="8" t="s">
        <v>159</v>
      </c>
      <c r="C438" s="2">
        <v>-0.4</v>
      </c>
      <c r="D438" s="2">
        <v>27.7</v>
      </c>
      <c r="E438" s="2">
        <v>-12.9</v>
      </c>
      <c r="F438" s="2">
        <v>27</v>
      </c>
      <c r="G438" s="2">
        <v>10.4</v>
      </c>
      <c r="H438" s="2">
        <v>33.6</v>
      </c>
      <c r="I438" s="2">
        <v>641</v>
      </c>
      <c r="J438" s="2">
        <v>10798</v>
      </c>
      <c r="K438" s="2">
        <v>98</v>
      </c>
      <c r="L438" s="2">
        <v>2446</v>
      </c>
      <c r="M438" s="2">
        <v>2</v>
      </c>
      <c r="N438" s="2">
        <v>165</v>
      </c>
      <c r="O438" s="2">
        <v>4</v>
      </c>
      <c r="P438" s="2">
        <v>1100</v>
      </c>
    </row>
    <row r="439" spans="1:16">
      <c r="A439" s="2" t="s">
        <v>32</v>
      </c>
      <c r="B439" s="8" t="s">
        <v>66</v>
      </c>
      <c r="C439" s="9">
        <v>-15</v>
      </c>
      <c r="D439" s="9">
        <v>13.4</v>
      </c>
      <c r="E439" s="9">
        <v>-41.4</v>
      </c>
      <c r="F439" s="9">
        <v>5.6</v>
      </c>
      <c r="G439" s="9">
        <v>5.4</v>
      </c>
      <c r="H439" s="9">
        <v>25.4</v>
      </c>
      <c r="I439" s="9">
        <v>213</v>
      </c>
      <c r="J439" s="9">
        <v>2500</v>
      </c>
      <c r="K439" s="9">
        <v>43</v>
      </c>
      <c r="L439" s="9">
        <v>500</v>
      </c>
      <c r="M439" s="9">
        <v>2</v>
      </c>
      <c r="N439" s="9">
        <v>72</v>
      </c>
      <c r="O439" s="9">
        <v>9</v>
      </c>
      <c r="P439" s="9">
        <v>177</v>
      </c>
    </row>
    <row r="440" spans="1:16">
      <c r="A440" s="2" t="s">
        <v>26</v>
      </c>
      <c r="B440" s="2" t="s">
        <v>72</v>
      </c>
      <c r="C440" s="2" t="s">
        <v>69</v>
      </c>
    </row>
    <row r="441" spans="1:16">
      <c r="A441" s="2" t="s">
        <v>94</v>
      </c>
      <c r="B441" s="11" t="s">
        <v>102</v>
      </c>
      <c r="C441" s="1">
        <v>-8.9</v>
      </c>
      <c r="D441" s="1">
        <v>28.1</v>
      </c>
      <c r="E441" s="1">
        <v>-29</v>
      </c>
      <c r="F441" s="1">
        <v>27</v>
      </c>
      <c r="G441" s="1">
        <v>8.9</v>
      </c>
      <c r="H441" s="1">
        <v>33.9</v>
      </c>
      <c r="I441" s="1">
        <v>233</v>
      </c>
      <c r="J441" s="1">
        <v>3151</v>
      </c>
      <c r="K441" s="1">
        <v>34</v>
      </c>
      <c r="L441" s="1">
        <v>508</v>
      </c>
      <c r="M441" s="1">
        <v>0</v>
      </c>
      <c r="N441" s="1">
        <v>165</v>
      </c>
      <c r="O441" s="1">
        <v>0</v>
      </c>
      <c r="P441" s="1">
        <v>368</v>
      </c>
    </row>
    <row r="442" spans="1:16">
      <c r="A442" s="2" t="s">
        <v>93</v>
      </c>
      <c r="B442" s="2" t="s">
        <v>103</v>
      </c>
      <c r="C442" s="2">
        <v>-11.9</v>
      </c>
      <c r="D442" s="2">
        <v>27.7</v>
      </c>
      <c r="E442" s="2">
        <v>-27.8</v>
      </c>
      <c r="F442" s="2">
        <v>27</v>
      </c>
      <c r="G442" s="2">
        <v>4.9000000000000004</v>
      </c>
      <c r="H442" s="2">
        <v>30.6</v>
      </c>
      <c r="I442" s="2">
        <v>184</v>
      </c>
      <c r="J442" s="2">
        <v>4150</v>
      </c>
      <c r="K442" s="2">
        <v>30</v>
      </c>
      <c r="L442" s="2">
        <v>914</v>
      </c>
      <c r="M442" s="2">
        <v>0</v>
      </c>
      <c r="N442" s="2">
        <v>165</v>
      </c>
      <c r="O442" s="2">
        <v>2</v>
      </c>
      <c r="P442" s="2">
        <v>228</v>
      </c>
    </row>
    <row r="443" spans="1:16">
      <c r="A443" s="2" t="s">
        <v>29</v>
      </c>
      <c r="B443" s="7" t="s">
        <v>80</v>
      </c>
      <c r="C443" s="2">
        <v>-8.9</v>
      </c>
      <c r="D443" s="2">
        <v>21.7</v>
      </c>
      <c r="E443" s="2">
        <v>-31.2</v>
      </c>
      <c r="F443" s="2">
        <v>15.6</v>
      </c>
      <c r="G443" s="2">
        <v>7.3</v>
      </c>
      <c r="H443" s="2">
        <v>31.6</v>
      </c>
      <c r="I443" s="2">
        <v>142</v>
      </c>
      <c r="J443" s="2">
        <v>6000</v>
      </c>
      <c r="K443" s="2">
        <v>36</v>
      </c>
      <c r="L443" s="2">
        <v>700</v>
      </c>
      <c r="M443" s="2">
        <v>2</v>
      </c>
      <c r="N443" s="2">
        <v>400</v>
      </c>
      <c r="O443" s="2">
        <v>2</v>
      </c>
      <c r="P443" s="2">
        <v>400</v>
      </c>
    </row>
    <row r="444" spans="1:16">
      <c r="A444" s="2" t="s">
        <v>31</v>
      </c>
      <c r="B444" s="8" t="s">
        <v>73</v>
      </c>
      <c r="C444" s="1">
        <v>-9.1999999999999993</v>
      </c>
      <c r="D444" s="1">
        <v>25.5</v>
      </c>
      <c r="E444" s="1">
        <v>-36.799999999999997</v>
      </c>
      <c r="F444" s="1">
        <v>21.4</v>
      </c>
      <c r="G444" s="1">
        <v>7.1</v>
      </c>
      <c r="H444" s="1">
        <v>32.9</v>
      </c>
      <c r="I444" s="1">
        <v>180</v>
      </c>
      <c r="J444" s="1">
        <v>10798</v>
      </c>
      <c r="K444" s="1">
        <v>28</v>
      </c>
      <c r="L444" s="1">
        <v>2446</v>
      </c>
      <c r="M444" s="1">
        <v>0</v>
      </c>
      <c r="N444" s="1">
        <v>94</v>
      </c>
      <c r="O444" s="1">
        <v>0</v>
      </c>
      <c r="P444" s="1">
        <v>1100</v>
      </c>
    </row>
    <row r="445" spans="1:16">
      <c r="A445" s="2" t="s">
        <v>27</v>
      </c>
      <c r="B445" s="7" t="s">
        <v>70</v>
      </c>
      <c r="C445" s="10">
        <v>-4.9000000000000004</v>
      </c>
      <c r="D445" s="10">
        <v>27.7</v>
      </c>
      <c r="E445" s="10">
        <v>-32.4</v>
      </c>
      <c r="F445" s="10">
        <v>27</v>
      </c>
      <c r="G445" s="10">
        <v>18.2</v>
      </c>
      <c r="H445" s="10">
        <v>28.5</v>
      </c>
      <c r="I445" s="10">
        <v>224</v>
      </c>
      <c r="J445" s="10">
        <v>3151</v>
      </c>
      <c r="K445" s="10">
        <v>43</v>
      </c>
      <c r="L445" s="10">
        <v>454</v>
      </c>
      <c r="M445" s="10">
        <v>0</v>
      </c>
      <c r="N445" s="10">
        <v>165</v>
      </c>
      <c r="O445" s="10">
        <v>0</v>
      </c>
      <c r="P445" s="10">
        <v>269</v>
      </c>
    </row>
    <row r="446" spans="1:16">
      <c r="A446" s="2" t="s">
        <v>62</v>
      </c>
      <c r="B446" s="7" t="s">
        <v>68</v>
      </c>
      <c r="C446" s="2" t="s">
        <v>69</v>
      </c>
    </row>
    <row r="447" spans="1:16">
      <c r="A447" s="2" t="s">
        <v>33</v>
      </c>
      <c r="B447" s="11" t="s">
        <v>153</v>
      </c>
      <c r="C447" s="2">
        <v>-17</v>
      </c>
      <c r="D447" s="2">
        <v>27.7</v>
      </c>
      <c r="E447" s="2">
        <v>-50.1</v>
      </c>
      <c r="F447" s="2">
        <v>26.5</v>
      </c>
      <c r="G447" s="2">
        <v>7.6</v>
      </c>
      <c r="H447" s="2">
        <v>32.9</v>
      </c>
      <c r="I447" s="2">
        <v>122</v>
      </c>
      <c r="J447" s="2">
        <v>2399</v>
      </c>
      <c r="K447" s="2">
        <v>22</v>
      </c>
      <c r="L447" s="2">
        <v>448</v>
      </c>
      <c r="M447" s="2">
        <v>0</v>
      </c>
      <c r="N447" s="2">
        <v>108</v>
      </c>
      <c r="O447" s="2">
        <v>0</v>
      </c>
      <c r="P447" s="1">
        <v>252</v>
      </c>
    </row>
    <row r="448" spans="1:16">
      <c r="A448" s="2" t="s">
        <v>24</v>
      </c>
      <c r="B448" s="7" t="s">
        <v>67</v>
      </c>
      <c r="C448" s="1">
        <v>-11.9</v>
      </c>
      <c r="D448" s="1">
        <v>27.7</v>
      </c>
      <c r="E448" s="1">
        <v>-27.8</v>
      </c>
      <c r="F448" s="1">
        <v>27</v>
      </c>
      <c r="G448" s="1">
        <v>4.9000000000000004</v>
      </c>
      <c r="H448" s="1">
        <v>31</v>
      </c>
      <c r="I448" s="1">
        <v>184</v>
      </c>
      <c r="J448" s="1">
        <v>3151</v>
      </c>
      <c r="K448" s="1">
        <v>30</v>
      </c>
      <c r="L448" s="1">
        <v>605</v>
      </c>
      <c r="M448" s="1">
        <v>0</v>
      </c>
      <c r="N448" s="1">
        <v>225</v>
      </c>
      <c r="O448" s="1">
        <v>0</v>
      </c>
      <c r="P448" s="1">
        <v>343</v>
      </c>
    </row>
    <row r="449" spans="1:16">
      <c r="A449" s="2" t="s">
        <v>30</v>
      </c>
      <c r="B449" s="7" t="s">
        <v>77</v>
      </c>
      <c r="C449" s="2">
        <v>-5</v>
      </c>
      <c r="D449" s="2">
        <v>21.9</v>
      </c>
      <c r="E449" s="2">
        <v>-15.6</v>
      </c>
      <c r="F449" s="2">
        <v>15.6</v>
      </c>
      <c r="G449" s="2">
        <v>8</v>
      </c>
      <c r="H449" s="2">
        <v>29.5</v>
      </c>
      <c r="I449" s="2">
        <v>450</v>
      </c>
      <c r="J449" s="2">
        <v>2648</v>
      </c>
      <c r="K449" s="2">
        <v>48</v>
      </c>
      <c r="L449" s="2">
        <v>350</v>
      </c>
      <c r="M449" s="2">
        <v>0</v>
      </c>
      <c r="N449" s="2">
        <v>108</v>
      </c>
      <c r="O449" s="2">
        <v>0</v>
      </c>
      <c r="P449" s="2">
        <v>344</v>
      </c>
    </row>
    <row r="450" spans="1:16">
      <c r="A450" s="4" t="s">
        <v>56</v>
      </c>
      <c r="B450" s="5" t="s">
        <v>144</v>
      </c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>
      <c r="A451" s="4" t="s">
        <v>57</v>
      </c>
      <c r="B451" s="4"/>
      <c r="C451" s="4">
        <v>0</v>
      </c>
      <c r="D451" s="4">
        <v>13.4</v>
      </c>
      <c r="E451" s="4">
        <v>-12.9</v>
      </c>
      <c r="F451" s="4">
        <v>5.6</v>
      </c>
      <c r="G451" s="4">
        <v>18.2</v>
      </c>
      <c r="H451" s="4">
        <v>25.4</v>
      </c>
      <c r="I451" s="4">
        <v>641</v>
      </c>
      <c r="J451" s="4">
        <v>2399</v>
      </c>
      <c r="K451" s="4">
        <v>98</v>
      </c>
      <c r="L451" s="4">
        <v>350</v>
      </c>
      <c r="M451" s="4">
        <v>2</v>
      </c>
      <c r="N451" s="4">
        <v>72</v>
      </c>
      <c r="O451" s="4">
        <v>9</v>
      </c>
      <c r="P451" s="4">
        <v>177</v>
      </c>
    </row>
    <row r="452" spans="1:16">
      <c r="A452" s="4" t="s">
        <v>58</v>
      </c>
      <c r="B452" s="4"/>
      <c r="C452" s="4"/>
      <c r="D452" s="4">
        <v>100</v>
      </c>
      <c r="E452" s="4"/>
      <c r="F452" s="4">
        <v>100</v>
      </c>
      <c r="G452" s="4"/>
      <c r="H452" s="4">
        <v>100</v>
      </c>
      <c r="I452" s="4"/>
      <c r="J452" s="4">
        <v>100</v>
      </c>
      <c r="K452" s="4"/>
      <c r="L452" s="4">
        <v>100</v>
      </c>
      <c r="M452" s="4"/>
      <c r="N452" s="4">
        <v>100</v>
      </c>
      <c r="O452" s="4"/>
      <c r="P452" s="4">
        <v>100</v>
      </c>
    </row>
    <row r="453" spans="1:16">
      <c r="C453">
        <f>MAX(C431:C449)</f>
        <v>0</v>
      </c>
      <c r="D453">
        <f>MIN(D431:D449)</f>
        <v>13.4</v>
      </c>
      <c r="E453">
        <f t="shared" ref="E453" si="192">MAX(E431:E449)</f>
        <v>-12.9</v>
      </c>
      <c r="F453">
        <f t="shared" ref="F453" si="193">MIN(F431:F449)</f>
        <v>5.6</v>
      </c>
      <c r="G453">
        <f t="shared" ref="G453" si="194">MAX(G431:G449)</f>
        <v>18.2</v>
      </c>
      <c r="H453">
        <f t="shared" ref="H453" si="195">MIN(H431:H449)</f>
        <v>25.4</v>
      </c>
      <c r="I453">
        <f t="shared" ref="I453" si="196">MAX(I431:I449)</f>
        <v>641</v>
      </c>
      <c r="J453">
        <f t="shared" ref="J453" si="197">MIN(J431:J449)</f>
        <v>2399</v>
      </c>
      <c r="K453">
        <f t="shared" ref="K453" si="198">MAX(K431:K449)</f>
        <v>98</v>
      </c>
      <c r="L453">
        <f t="shared" ref="L453" si="199">MIN(L431:L449)</f>
        <v>350</v>
      </c>
      <c r="M453">
        <f t="shared" ref="M453" si="200">MAX(M431:M449)</f>
        <v>2</v>
      </c>
      <c r="N453">
        <f t="shared" ref="N453" si="201">MIN(N431:N449)</f>
        <v>72</v>
      </c>
      <c r="O453">
        <f t="shared" ref="O453" si="202">MAX(O431:O449)</f>
        <v>9</v>
      </c>
      <c r="P453">
        <f t="shared" ref="P453" si="203">MIN(P431:P449)</f>
        <v>177</v>
      </c>
    </row>
    <row r="454" spans="1:16">
      <c r="A454" s="2" t="s">
        <v>18</v>
      </c>
      <c r="B454" s="3" t="s">
        <v>121</v>
      </c>
    </row>
    <row r="455" spans="1:16">
      <c r="A455" s="2" t="s">
        <v>199</v>
      </c>
      <c r="B455" s="3" t="s">
        <v>214</v>
      </c>
    </row>
    <row r="456" spans="1:16">
      <c r="A456" s="2" t="s">
        <v>20</v>
      </c>
      <c r="B456" s="2" t="s">
        <v>21</v>
      </c>
      <c r="C456" s="2" t="s">
        <v>42</v>
      </c>
      <c r="D456" s="2" t="s">
        <v>43</v>
      </c>
      <c r="E456" s="2" t="s">
        <v>44</v>
      </c>
      <c r="F456" s="2" t="s">
        <v>45</v>
      </c>
      <c r="G456" s="2" t="s">
        <v>46</v>
      </c>
      <c r="H456" s="2" t="s">
        <v>47</v>
      </c>
      <c r="I456" s="2" t="s">
        <v>48</v>
      </c>
      <c r="J456" s="2" t="s">
        <v>49</v>
      </c>
      <c r="K456" s="2" t="s">
        <v>50</v>
      </c>
      <c r="L456" s="2" t="s">
        <v>51</v>
      </c>
      <c r="M456" s="2" t="s">
        <v>52</v>
      </c>
      <c r="N456" s="2" t="s">
        <v>53</v>
      </c>
      <c r="O456" s="2" t="s">
        <v>54</v>
      </c>
      <c r="P456" s="2" t="s">
        <v>55</v>
      </c>
    </row>
    <row r="457" spans="1:16">
      <c r="A457" s="2" t="s">
        <v>36</v>
      </c>
      <c r="B457" s="7" t="s">
        <v>64</v>
      </c>
      <c r="C457" s="2">
        <v>-13.3</v>
      </c>
      <c r="D457" s="2">
        <v>27.4</v>
      </c>
      <c r="E457" s="2">
        <v>-40.9</v>
      </c>
      <c r="F457" s="2">
        <v>25.6</v>
      </c>
      <c r="G457" s="2">
        <v>4.9000000000000004</v>
      </c>
      <c r="H457" s="2">
        <v>38.6</v>
      </c>
      <c r="I457" s="2">
        <v>160</v>
      </c>
      <c r="J457" s="2">
        <v>2730</v>
      </c>
      <c r="K457" s="2">
        <v>25</v>
      </c>
      <c r="L457" s="2">
        <v>353</v>
      </c>
      <c r="M457" s="2">
        <v>0</v>
      </c>
      <c r="N457" s="2">
        <v>135</v>
      </c>
      <c r="O457" s="2">
        <v>0</v>
      </c>
      <c r="P457" s="2">
        <v>533</v>
      </c>
    </row>
    <row r="458" spans="1:16">
      <c r="A458" s="2" t="s">
        <v>138</v>
      </c>
      <c r="B458" s="7" t="s">
        <v>141</v>
      </c>
      <c r="C458" s="2" t="s">
        <v>69</v>
      </c>
    </row>
    <row r="459" spans="1:16">
      <c r="A459" s="2" t="s">
        <v>35</v>
      </c>
      <c r="B459" s="8" t="s">
        <v>65</v>
      </c>
      <c r="C459" s="1">
        <v>-15</v>
      </c>
      <c r="D459" s="1">
        <v>25.8</v>
      </c>
      <c r="E459" s="1">
        <v>-41</v>
      </c>
      <c r="F459" s="1">
        <v>21.1</v>
      </c>
      <c r="G459" s="1">
        <v>1.3</v>
      </c>
      <c r="H459" s="1">
        <v>28.7</v>
      </c>
      <c r="I459" s="1">
        <v>110</v>
      </c>
      <c r="J459" s="1">
        <v>10798</v>
      </c>
      <c r="K459" s="1">
        <v>23</v>
      </c>
      <c r="L459" s="1">
        <v>2446</v>
      </c>
      <c r="M459" s="1">
        <v>0</v>
      </c>
      <c r="N459" s="1">
        <v>135</v>
      </c>
      <c r="O459" s="1">
        <v>2</v>
      </c>
      <c r="P459" s="1">
        <v>1100</v>
      </c>
    </row>
    <row r="460" spans="1:16">
      <c r="A460" s="2" t="s">
        <v>136</v>
      </c>
      <c r="B460" s="2" t="s">
        <v>146</v>
      </c>
      <c r="C460" s="2">
        <v>-11</v>
      </c>
      <c r="D460" s="2">
        <v>27.7</v>
      </c>
      <c r="E460" s="2">
        <v>-29.5</v>
      </c>
      <c r="F460" s="2">
        <v>23.6</v>
      </c>
      <c r="G460" s="2">
        <v>12</v>
      </c>
      <c r="H460" s="2">
        <v>36.1</v>
      </c>
      <c r="I460" s="2">
        <v>193</v>
      </c>
      <c r="J460" s="2">
        <v>1958</v>
      </c>
      <c r="K460" s="2">
        <v>46</v>
      </c>
      <c r="L460" s="2">
        <v>358</v>
      </c>
      <c r="M460" s="2">
        <v>0</v>
      </c>
      <c r="N460" s="2">
        <v>83</v>
      </c>
      <c r="O460" s="2">
        <v>0</v>
      </c>
      <c r="P460" s="2">
        <v>224</v>
      </c>
    </row>
    <row r="461" spans="1:16">
      <c r="A461" s="2" t="s">
        <v>28</v>
      </c>
      <c r="B461" s="2" t="s">
        <v>76</v>
      </c>
      <c r="C461" s="2" t="s">
        <v>69</v>
      </c>
    </row>
    <row r="462" spans="1:16">
      <c r="A462" s="2" t="s">
        <v>87</v>
      </c>
      <c r="B462" s="1" t="s">
        <v>88</v>
      </c>
      <c r="C462" s="2">
        <v>-15.6</v>
      </c>
      <c r="D462" s="1">
        <v>27.7</v>
      </c>
      <c r="E462" s="10">
        <v>-32.9</v>
      </c>
      <c r="F462" s="1">
        <v>27.2</v>
      </c>
      <c r="G462" s="2">
        <v>0.8</v>
      </c>
      <c r="H462" s="2">
        <v>32.9</v>
      </c>
      <c r="I462" s="1">
        <v>110</v>
      </c>
      <c r="J462" s="2">
        <v>10798</v>
      </c>
      <c r="K462" s="1">
        <v>20</v>
      </c>
      <c r="L462" s="2">
        <v>2446</v>
      </c>
      <c r="M462" s="2">
        <v>0</v>
      </c>
      <c r="N462" s="2">
        <v>297</v>
      </c>
      <c r="O462" s="2">
        <v>0</v>
      </c>
      <c r="P462" s="1">
        <v>1100</v>
      </c>
    </row>
    <row r="463" spans="1:16">
      <c r="A463" s="2" t="s">
        <v>26</v>
      </c>
      <c r="B463" s="2" t="s">
        <v>72</v>
      </c>
      <c r="C463" s="2" t="s">
        <v>69</v>
      </c>
    </row>
    <row r="464" spans="1:16">
      <c r="A464" s="2" t="s">
        <v>29</v>
      </c>
      <c r="B464" s="7" t="s">
        <v>80</v>
      </c>
      <c r="C464" s="2">
        <v>-8.9</v>
      </c>
      <c r="D464" s="2">
        <v>21.7</v>
      </c>
      <c r="E464" s="2">
        <v>-31.2</v>
      </c>
      <c r="F464" s="2">
        <v>15.6</v>
      </c>
      <c r="G464" s="2">
        <v>7.3</v>
      </c>
      <c r="H464" s="2">
        <v>31.6</v>
      </c>
      <c r="I464" s="2">
        <v>142</v>
      </c>
      <c r="J464" s="2">
        <v>6000</v>
      </c>
      <c r="K464" s="2">
        <v>36</v>
      </c>
      <c r="L464" s="2">
        <v>700</v>
      </c>
      <c r="M464" s="2">
        <v>2</v>
      </c>
      <c r="N464" s="2">
        <v>400</v>
      </c>
      <c r="O464" s="2">
        <v>2</v>
      </c>
      <c r="P464" s="2">
        <v>400</v>
      </c>
    </row>
    <row r="465" spans="1:16">
      <c r="A465" s="2" t="s">
        <v>31</v>
      </c>
      <c r="B465" s="8" t="s">
        <v>73</v>
      </c>
      <c r="C465" s="1">
        <v>-9.1999999999999993</v>
      </c>
      <c r="D465" s="1">
        <v>25.5</v>
      </c>
      <c r="E465" s="1">
        <v>-36.799999999999997</v>
      </c>
      <c r="F465" s="1">
        <v>21.4</v>
      </c>
      <c r="G465" s="1">
        <v>7.1</v>
      </c>
      <c r="H465" s="1">
        <v>32.9</v>
      </c>
      <c r="I465" s="1">
        <v>180</v>
      </c>
      <c r="J465" s="1">
        <v>10798</v>
      </c>
      <c r="K465" s="1">
        <v>28</v>
      </c>
      <c r="L465" s="1">
        <v>2446</v>
      </c>
      <c r="M465" s="1">
        <v>0</v>
      </c>
      <c r="N465" s="1">
        <v>94</v>
      </c>
      <c r="O465" s="1">
        <v>0</v>
      </c>
      <c r="P465" s="1">
        <v>1100</v>
      </c>
    </row>
    <row r="466" spans="1:16">
      <c r="A466" s="2" t="s">
        <v>27</v>
      </c>
      <c r="B466" s="7" t="s">
        <v>70</v>
      </c>
      <c r="C466" s="10">
        <v>-4.9000000000000004</v>
      </c>
      <c r="D466" s="10">
        <v>27.7</v>
      </c>
      <c r="E466" s="10">
        <v>-32.4</v>
      </c>
      <c r="F466" s="10">
        <v>27</v>
      </c>
      <c r="G466" s="10">
        <v>18.2</v>
      </c>
      <c r="H466" s="10">
        <v>28.5</v>
      </c>
      <c r="I466" s="10">
        <v>224</v>
      </c>
      <c r="J466" s="10">
        <v>3151</v>
      </c>
      <c r="K466" s="10">
        <v>43</v>
      </c>
      <c r="L466" s="10">
        <v>454</v>
      </c>
      <c r="M466" s="10">
        <v>0</v>
      </c>
      <c r="N466" s="10">
        <v>165</v>
      </c>
      <c r="O466" s="10">
        <v>0</v>
      </c>
      <c r="P466" s="10">
        <v>269</v>
      </c>
    </row>
    <row r="467" spans="1:16">
      <c r="A467" s="2" t="s">
        <v>24</v>
      </c>
      <c r="B467" s="7" t="s">
        <v>67</v>
      </c>
      <c r="C467" s="1">
        <v>-11.9</v>
      </c>
      <c r="D467" s="1">
        <v>27.7</v>
      </c>
      <c r="E467" s="1">
        <v>-27.8</v>
      </c>
      <c r="F467" s="1">
        <v>27</v>
      </c>
      <c r="G467" s="1">
        <v>4.9000000000000004</v>
      </c>
      <c r="H467" s="1">
        <v>31</v>
      </c>
      <c r="I467" s="1">
        <v>184</v>
      </c>
      <c r="J467" s="1">
        <v>3151</v>
      </c>
      <c r="K467" s="1">
        <v>30</v>
      </c>
      <c r="L467" s="1">
        <v>605</v>
      </c>
      <c r="M467" s="1">
        <v>0</v>
      </c>
      <c r="N467" s="1">
        <v>225</v>
      </c>
      <c r="O467" s="1">
        <v>0</v>
      </c>
      <c r="P467" s="1">
        <v>343</v>
      </c>
    </row>
    <row r="468" spans="1:16">
      <c r="A468" s="2" t="s">
        <v>30</v>
      </c>
      <c r="B468" s="7" t="s">
        <v>77</v>
      </c>
      <c r="C468" s="2">
        <v>-5</v>
      </c>
      <c r="D468" s="2">
        <v>21.9</v>
      </c>
      <c r="E468" s="2">
        <v>-15.6</v>
      </c>
      <c r="F468" s="2">
        <v>15.6</v>
      </c>
      <c r="G468" s="2">
        <v>8</v>
      </c>
      <c r="H468" s="2">
        <v>29.5</v>
      </c>
      <c r="I468" s="2">
        <v>450</v>
      </c>
      <c r="J468" s="2">
        <v>2648</v>
      </c>
      <c r="K468" s="2">
        <v>48</v>
      </c>
      <c r="L468" s="2">
        <v>350</v>
      </c>
      <c r="M468" s="2">
        <v>0</v>
      </c>
      <c r="N468" s="2">
        <v>108</v>
      </c>
      <c r="O468" s="2">
        <v>0</v>
      </c>
      <c r="P468" s="2">
        <v>344</v>
      </c>
    </row>
    <row r="469" spans="1:16">
      <c r="A469" s="4" t="s">
        <v>56</v>
      </c>
      <c r="B469" s="5" t="s">
        <v>155</v>
      </c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>
      <c r="A470" s="4" t="s">
        <v>57</v>
      </c>
      <c r="B470" s="4"/>
      <c r="C470" s="4">
        <v>-4.9000000000000004</v>
      </c>
      <c r="D470" s="4">
        <v>21.7</v>
      </c>
      <c r="E470" s="4">
        <v>-15.6</v>
      </c>
      <c r="F470" s="4">
        <v>15.6</v>
      </c>
      <c r="G470" s="4">
        <v>18.2</v>
      </c>
      <c r="H470" s="4">
        <v>28.5</v>
      </c>
      <c r="I470" s="4">
        <v>450</v>
      </c>
      <c r="J470" s="4">
        <v>1958</v>
      </c>
      <c r="K470" s="4">
        <v>48</v>
      </c>
      <c r="L470" s="4">
        <v>350</v>
      </c>
      <c r="M470" s="4">
        <v>2</v>
      </c>
      <c r="N470" s="4">
        <v>83</v>
      </c>
      <c r="O470" s="4">
        <v>2</v>
      </c>
      <c r="P470" s="4">
        <v>224</v>
      </c>
    </row>
    <row r="471" spans="1:16">
      <c r="A471" s="4" t="s">
        <v>58</v>
      </c>
      <c r="B471" s="4"/>
      <c r="C471" s="4"/>
      <c r="D471" s="4">
        <v>100</v>
      </c>
      <c r="E471" s="4"/>
      <c r="F471" s="4">
        <v>100</v>
      </c>
      <c r="G471" s="4"/>
      <c r="H471" s="4">
        <v>100</v>
      </c>
      <c r="I471" s="4"/>
      <c r="J471" s="4">
        <v>100</v>
      </c>
      <c r="K471" s="4"/>
      <c r="L471" s="4">
        <v>100</v>
      </c>
      <c r="M471" s="4"/>
      <c r="N471" s="4">
        <v>100</v>
      </c>
      <c r="O471" s="4"/>
      <c r="P471" s="4">
        <v>100</v>
      </c>
    </row>
    <row r="472" spans="1:16">
      <c r="C472">
        <f>MAX(C457:C468)</f>
        <v>-4.9000000000000004</v>
      </c>
      <c r="D472">
        <f>MIN(D457:D468)</f>
        <v>21.7</v>
      </c>
      <c r="E472">
        <f t="shared" ref="E472" si="204">MAX(E457:E468)</f>
        <v>-15.6</v>
      </c>
      <c r="F472">
        <f t="shared" ref="F472" si="205">MIN(F457:F468)</f>
        <v>15.6</v>
      </c>
      <c r="G472">
        <f t="shared" ref="G472" si="206">MAX(G457:G468)</f>
        <v>18.2</v>
      </c>
      <c r="H472">
        <f t="shared" ref="H472" si="207">MIN(H457:H468)</f>
        <v>28.5</v>
      </c>
      <c r="I472">
        <f t="shared" ref="I472" si="208">MAX(I457:I468)</f>
        <v>450</v>
      </c>
      <c r="J472">
        <f t="shared" ref="J472" si="209">MIN(J457:J468)</f>
        <v>1958</v>
      </c>
      <c r="K472">
        <f t="shared" ref="K472" si="210">MAX(K457:K468)</f>
        <v>48</v>
      </c>
      <c r="L472">
        <f t="shared" ref="L472" si="211">MIN(L457:L468)</f>
        <v>350</v>
      </c>
      <c r="M472">
        <f t="shared" ref="M472" si="212">MAX(M457:M468)</f>
        <v>2</v>
      </c>
      <c r="N472">
        <f t="shared" ref="N472" si="213">MIN(N457:N468)</f>
        <v>83</v>
      </c>
      <c r="O472">
        <f t="shared" ref="O472" si="214">MAX(O457:O468)</f>
        <v>2</v>
      </c>
      <c r="P472">
        <f t="shared" ref="P472" si="215">MIN(P457:P468)</f>
        <v>224</v>
      </c>
    </row>
    <row r="473" spans="1:16">
      <c r="A473" s="2" t="s">
        <v>18</v>
      </c>
      <c r="B473" s="3" t="s">
        <v>122</v>
      </c>
    </row>
    <row r="474" spans="1:16">
      <c r="A474" s="2" t="s">
        <v>199</v>
      </c>
      <c r="B474" s="3" t="s">
        <v>215</v>
      </c>
    </row>
    <row r="475" spans="1:16">
      <c r="A475" s="2" t="s">
        <v>20</v>
      </c>
      <c r="B475" s="2" t="s">
        <v>21</v>
      </c>
      <c r="C475" s="2" t="s">
        <v>42</v>
      </c>
      <c r="D475" s="2" t="s">
        <v>43</v>
      </c>
      <c r="E475" s="2" t="s">
        <v>44</v>
      </c>
      <c r="F475" s="2" t="s">
        <v>45</v>
      </c>
      <c r="G475" s="2" t="s">
        <v>46</v>
      </c>
      <c r="H475" s="2" t="s">
        <v>47</v>
      </c>
      <c r="I475" s="2" t="s">
        <v>48</v>
      </c>
      <c r="J475" s="2" t="s">
        <v>49</v>
      </c>
      <c r="K475" s="2" t="s">
        <v>50</v>
      </c>
      <c r="L475" s="2" t="s">
        <v>51</v>
      </c>
      <c r="M475" s="2" t="s">
        <v>52</v>
      </c>
      <c r="N475" s="2" t="s">
        <v>53</v>
      </c>
      <c r="O475" s="2" t="s">
        <v>54</v>
      </c>
      <c r="P475" s="2" t="s">
        <v>55</v>
      </c>
    </row>
    <row r="476" spans="1:16">
      <c r="A476" s="2" t="s">
        <v>132</v>
      </c>
      <c r="B476" s="7" t="s">
        <v>165</v>
      </c>
      <c r="C476" s="2" t="s">
        <v>69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>
      <c r="A477" s="2" t="s">
        <v>36</v>
      </c>
      <c r="B477" s="7" t="s">
        <v>64</v>
      </c>
      <c r="C477" s="2">
        <v>-13.3</v>
      </c>
      <c r="D477" s="2">
        <v>27.4</v>
      </c>
      <c r="E477" s="2">
        <v>-40.9</v>
      </c>
      <c r="F477" s="2">
        <v>25.6</v>
      </c>
      <c r="G477" s="2">
        <v>4.9000000000000004</v>
      </c>
      <c r="H477" s="2">
        <v>38.6</v>
      </c>
      <c r="I477" s="2">
        <v>160</v>
      </c>
      <c r="J477" s="2">
        <v>2730</v>
      </c>
      <c r="K477" s="2">
        <v>25</v>
      </c>
      <c r="L477" s="2">
        <v>353</v>
      </c>
      <c r="M477" s="2">
        <v>0</v>
      </c>
      <c r="N477" s="2">
        <v>135</v>
      </c>
      <c r="O477" s="2">
        <v>0</v>
      </c>
      <c r="P477" s="2">
        <v>533</v>
      </c>
    </row>
    <row r="478" spans="1:16">
      <c r="A478" s="2" t="s">
        <v>138</v>
      </c>
      <c r="B478" s="7" t="s">
        <v>141</v>
      </c>
      <c r="C478" s="2" t="s">
        <v>69</v>
      </c>
    </row>
    <row r="479" spans="1:16">
      <c r="A479" s="2" t="s">
        <v>35</v>
      </c>
      <c r="B479" s="8" t="s">
        <v>65</v>
      </c>
      <c r="C479" s="1">
        <v>-15</v>
      </c>
      <c r="D479" s="1">
        <v>25.8</v>
      </c>
      <c r="E479" s="1">
        <v>-41</v>
      </c>
      <c r="F479" s="1">
        <v>21.1</v>
      </c>
      <c r="G479" s="1">
        <v>1.3</v>
      </c>
      <c r="H479" s="1">
        <v>28.7</v>
      </c>
      <c r="I479" s="1">
        <v>110</v>
      </c>
      <c r="J479" s="1">
        <v>10798</v>
      </c>
      <c r="K479" s="1">
        <v>23</v>
      </c>
      <c r="L479" s="1">
        <v>2446</v>
      </c>
      <c r="M479" s="1">
        <v>0</v>
      </c>
      <c r="N479" s="1">
        <v>135</v>
      </c>
      <c r="O479" s="1">
        <v>2</v>
      </c>
      <c r="P479" s="1">
        <v>1100</v>
      </c>
    </row>
    <row r="480" spans="1:16">
      <c r="A480" s="2" t="s">
        <v>87</v>
      </c>
      <c r="B480" s="1" t="s">
        <v>88</v>
      </c>
      <c r="C480" s="2">
        <v>-15.6</v>
      </c>
      <c r="D480" s="1">
        <v>27.7</v>
      </c>
      <c r="E480" s="10">
        <v>-32.9</v>
      </c>
      <c r="F480" s="1">
        <v>27.2</v>
      </c>
      <c r="G480" s="2">
        <v>0.8</v>
      </c>
      <c r="H480" s="2">
        <v>32.9</v>
      </c>
      <c r="I480" s="1">
        <v>110</v>
      </c>
      <c r="J480" s="2">
        <v>10798</v>
      </c>
      <c r="K480" s="1">
        <v>20</v>
      </c>
      <c r="L480" s="2">
        <v>2446</v>
      </c>
      <c r="M480" s="2">
        <v>0</v>
      </c>
      <c r="N480" s="2">
        <v>297</v>
      </c>
      <c r="O480" s="2">
        <v>0</v>
      </c>
      <c r="P480" s="1">
        <v>1100</v>
      </c>
    </row>
    <row r="481" spans="1:16">
      <c r="A481" s="2" t="s">
        <v>26</v>
      </c>
      <c r="B481" s="2" t="s">
        <v>72</v>
      </c>
      <c r="C481" s="2" t="s">
        <v>69</v>
      </c>
    </row>
    <row r="482" spans="1:16">
      <c r="A482" s="2" t="s">
        <v>93</v>
      </c>
      <c r="B482" s="2" t="s">
        <v>103</v>
      </c>
      <c r="C482" s="2">
        <v>-11.9</v>
      </c>
      <c r="D482" s="2">
        <v>27.7</v>
      </c>
      <c r="E482" s="2">
        <v>-27.8</v>
      </c>
      <c r="F482" s="2">
        <v>27</v>
      </c>
      <c r="G482" s="2">
        <v>4.9000000000000004</v>
      </c>
      <c r="H482" s="2">
        <v>30.6</v>
      </c>
      <c r="I482" s="2">
        <v>184</v>
      </c>
      <c r="J482" s="2">
        <v>4150</v>
      </c>
      <c r="K482" s="2">
        <v>30</v>
      </c>
      <c r="L482" s="2">
        <v>914</v>
      </c>
      <c r="M482" s="2">
        <v>0</v>
      </c>
      <c r="N482" s="2">
        <v>165</v>
      </c>
      <c r="O482" s="2">
        <v>2</v>
      </c>
      <c r="P482" s="2">
        <v>228</v>
      </c>
    </row>
    <row r="483" spans="1:16">
      <c r="A483" s="2" t="s">
        <v>29</v>
      </c>
      <c r="B483" s="7" t="s">
        <v>80</v>
      </c>
      <c r="C483" s="2">
        <v>-8.9</v>
      </c>
      <c r="D483" s="2">
        <v>21.7</v>
      </c>
      <c r="E483" s="2">
        <v>-31.2</v>
      </c>
      <c r="F483" s="2">
        <v>15.6</v>
      </c>
      <c r="G483" s="2">
        <v>7.3</v>
      </c>
      <c r="H483" s="2">
        <v>31.6</v>
      </c>
      <c r="I483" s="2">
        <v>142</v>
      </c>
      <c r="J483" s="2">
        <v>6000</v>
      </c>
      <c r="K483" s="2">
        <v>36</v>
      </c>
      <c r="L483" s="2">
        <v>700</v>
      </c>
      <c r="M483" s="2">
        <v>2</v>
      </c>
      <c r="N483" s="2">
        <v>400</v>
      </c>
      <c r="O483" s="2">
        <v>2</v>
      </c>
      <c r="P483" s="2">
        <v>400</v>
      </c>
    </row>
    <row r="484" spans="1:16">
      <c r="A484" s="2" t="s">
        <v>31</v>
      </c>
      <c r="B484" s="8" t="s">
        <v>73</v>
      </c>
      <c r="C484" s="1">
        <v>-9.1999999999999993</v>
      </c>
      <c r="D484" s="1">
        <v>25.5</v>
      </c>
      <c r="E484" s="1">
        <v>-36.799999999999997</v>
      </c>
      <c r="F484" s="1">
        <v>21.4</v>
      </c>
      <c r="G484" s="1">
        <v>7.1</v>
      </c>
      <c r="H484" s="1">
        <v>32.9</v>
      </c>
      <c r="I484" s="1">
        <v>180</v>
      </c>
      <c r="J484" s="1">
        <v>10798</v>
      </c>
      <c r="K484" s="1">
        <v>28</v>
      </c>
      <c r="L484" s="1">
        <v>2446</v>
      </c>
      <c r="M484" s="1">
        <v>0</v>
      </c>
      <c r="N484" s="1">
        <v>94</v>
      </c>
      <c r="O484" s="1">
        <v>0</v>
      </c>
      <c r="P484" s="1">
        <v>1100</v>
      </c>
    </row>
    <row r="485" spans="1:16">
      <c r="A485" s="2" t="s">
        <v>27</v>
      </c>
      <c r="B485" s="7" t="s">
        <v>70</v>
      </c>
      <c r="C485" s="10">
        <v>-4.9000000000000004</v>
      </c>
      <c r="D485" s="10">
        <v>27.7</v>
      </c>
      <c r="E485" s="10">
        <v>-32.4</v>
      </c>
      <c r="F485" s="10">
        <v>27</v>
      </c>
      <c r="G485" s="10">
        <v>18.2</v>
      </c>
      <c r="H485" s="10">
        <v>28.5</v>
      </c>
      <c r="I485" s="10">
        <v>224</v>
      </c>
      <c r="J485" s="10">
        <v>3151</v>
      </c>
      <c r="K485" s="10">
        <v>43</v>
      </c>
      <c r="L485" s="10">
        <v>454</v>
      </c>
      <c r="M485" s="10">
        <v>0</v>
      </c>
      <c r="N485" s="10">
        <v>165</v>
      </c>
      <c r="O485" s="10">
        <v>0</v>
      </c>
      <c r="P485" s="10">
        <v>269</v>
      </c>
    </row>
    <row r="486" spans="1:16">
      <c r="A486" s="2" t="s">
        <v>33</v>
      </c>
      <c r="B486" s="11" t="s">
        <v>153</v>
      </c>
      <c r="C486" s="2">
        <v>-17</v>
      </c>
      <c r="D486" s="2">
        <v>27.7</v>
      </c>
      <c r="E486" s="2">
        <v>-50.1</v>
      </c>
      <c r="F486" s="2">
        <v>26.5</v>
      </c>
      <c r="G486" s="2">
        <v>7.6</v>
      </c>
      <c r="H486" s="2">
        <v>32.9</v>
      </c>
      <c r="I486" s="2">
        <v>122</v>
      </c>
      <c r="J486" s="2">
        <v>2399</v>
      </c>
      <c r="K486" s="2">
        <v>22</v>
      </c>
      <c r="L486" s="2">
        <v>448</v>
      </c>
      <c r="M486" s="2">
        <v>0</v>
      </c>
      <c r="N486" s="2">
        <v>108</v>
      </c>
      <c r="O486" s="2">
        <v>0</v>
      </c>
      <c r="P486" s="1">
        <v>252</v>
      </c>
    </row>
    <row r="487" spans="1:16">
      <c r="A487" s="2" t="s">
        <v>25</v>
      </c>
      <c r="B487" s="2" t="s">
        <v>71</v>
      </c>
      <c r="C487" s="2" t="s">
        <v>69</v>
      </c>
    </row>
    <row r="488" spans="1:16">
      <c r="A488" s="2" t="s">
        <v>24</v>
      </c>
      <c r="B488" s="7" t="s">
        <v>67</v>
      </c>
      <c r="C488" s="1">
        <v>-11.9</v>
      </c>
      <c r="D488" s="1">
        <v>27.7</v>
      </c>
      <c r="E488" s="1">
        <v>-27.8</v>
      </c>
      <c r="F488" s="1">
        <v>27</v>
      </c>
      <c r="G488" s="1">
        <v>4.9000000000000004</v>
      </c>
      <c r="H488" s="1">
        <v>31</v>
      </c>
      <c r="I488" s="1">
        <v>184</v>
      </c>
      <c r="J488" s="1">
        <v>3151</v>
      </c>
      <c r="K488" s="1">
        <v>30</v>
      </c>
      <c r="L488" s="1">
        <v>605</v>
      </c>
      <c r="M488" s="1">
        <v>0</v>
      </c>
      <c r="N488" s="1">
        <v>225</v>
      </c>
      <c r="O488" s="1">
        <v>0</v>
      </c>
      <c r="P488" s="1">
        <v>343</v>
      </c>
    </row>
    <row r="489" spans="1:16">
      <c r="A489" s="2" t="s">
        <v>85</v>
      </c>
      <c r="B489" s="7" t="s">
        <v>91</v>
      </c>
      <c r="C489" s="2">
        <v>1.3</v>
      </c>
      <c r="D489" s="2">
        <v>22.2</v>
      </c>
      <c r="E489" s="2">
        <v>-17.7</v>
      </c>
      <c r="F489" s="2">
        <v>15.1</v>
      </c>
      <c r="G489" s="2">
        <v>15</v>
      </c>
      <c r="H489" s="2">
        <v>29.4</v>
      </c>
      <c r="I489" s="2">
        <v>373</v>
      </c>
      <c r="J489" s="2">
        <v>2336</v>
      </c>
      <c r="K489" s="2">
        <v>68</v>
      </c>
      <c r="L489" s="2">
        <v>454</v>
      </c>
      <c r="M489" s="2">
        <v>3</v>
      </c>
      <c r="N489" s="2">
        <v>95</v>
      </c>
      <c r="O489" s="2">
        <v>15</v>
      </c>
      <c r="P489" s="2">
        <v>258</v>
      </c>
    </row>
    <row r="490" spans="1:16">
      <c r="A490" s="2" t="s">
        <v>30</v>
      </c>
      <c r="B490" s="7" t="s">
        <v>77</v>
      </c>
      <c r="C490" s="2">
        <v>-5</v>
      </c>
      <c r="D490" s="2">
        <v>21.9</v>
      </c>
      <c r="E490" s="2">
        <v>-15.6</v>
      </c>
      <c r="F490" s="2">
        <v>15.6</v>
      </c>
      <c r="G490" s="2">
        <v>8</v>
      </c>
      <c r="H490" s="2">
        <v>29.5</v>
      </c>
      <c r="I490" s="2">
        <v>450</v>
      </c>
      <c r="J490" s="2">
        <v>2648</v>
      </c>
      <c r="K490" s="2">
        <v>48</v>
      </c>
      <c r="L490" s="2">
        <v>350</v>
      </c>
      <c r="M490" s="2">
        <v>0</v>
      </c>
      <c r="N490" s="2">
        <v>108</v>
      </c>
      <c r="O490" s="2">
        <v>0</v>
      </c>
      <c r="P490" s="2">
        <v>344</v>
      </c>
    </row>
    <row r="491" spans="1:16">
      <c r="A491" s="4" t="s">
        <v>56</v>
      </c>
      <c r="B491" s="5" t="s">
        <v>166</v>
      </c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>
      <c r="A492" s="4" t="s">
        <v>57</v>
      </c>
      <c r="B492" s="4"/>
      <c r="C492" s="4">
        <v>1.3</v>
      </c>
      <c r="D492" s="4">
        <v>21.7</v>
      </c>
      <c r="E492" s="4">
        <v>-15.6</v>
      </c>
      <c r="F492" s="4">
        <v>15.1</v>
      </c>
      <c r="G492" s="4">
        <v>18.2</v>
      </c>
      <c r="H492" s="4">
        <v>28.5</v>
      </c>
      <c r="I492" s="4">
        <v>450</v>
      </c>
      <c r="J492" s="4">
        <v>2336</v>
      </c>
      <c r="K492" s="4">
        <v>68</v>
      </c>
      <c r="L492" s="4">
        <v>350</v>
      </c>
      <c r="M492" s="4">
        <v>3</v>
      </c>
      <c r="N492" s="4">
        <v>94</v>
      </c>
      <c r="O492" s="4">
        <v>15</v>
      </c>
      <c r="P492" s="4">
        <v>228</v>
      </c>
    </row>
    <row r="493" spans="1:16">
      <c r="A493" s="4" t="s">
        <v>58</v>
      </c>
      <c r="B493" s="4"/>
      <c r="C493" s="4"/>
      <c r="D493" s="4">
        <v>100</v>
      </c>
      <c r="E493" s="4"/>
      <c r="F493" s="4">
        <v>100</v>
      </c>
      <c r="G493" s="4"/>
      <c r="H493" s="4">
        <v>100</v>
      </c>
      <c r="I493" s="4"/>
      <c r="J493" s="4">
        <v>100</v>
      </c>
      <c r="K493" s="4"/>
      <c r="L493" s="4">
        <v>100</v>
      </c>
      <c r="M493" s="4"/>
      <c r="N493" s="4">
        <v>100</v>
      </c>
      <c r="O493" s="4"/>
      <c r="P493" s="4">
        <v>100</v>
      </c>
    </row>
    <row r="494" spans="1:16">
      <c r="C494">
        <f>MAX(C476:C490)</f>
        <v>1.3</v>
      </c>
      <c r="D494">
        <f>MIN(D476:D490)</f>
        <v>21.7</v>
      </c>
      <c r="E494">
        <f t="shared" ref="E494" si="216">MAX(E476:E490)</f>
        <v>-15.6</v>
      </c>
      <c r="F494">
        <f t="shared" ref="F494" si="217">MIN(F476:F490)</f>
        <v>15.1</v>
      </c>
      <c r="G494">
        <f t="shared" ref="G494" si="218">MAX(G476:G490)</f>
        <v>18.2</v>
      </c>
      <c r="H494">
        <f t="shared" ref="H494" si="219">MIN(H476:H490)</f>
        <v>28.5</v>
      </c>
      <c r="I494">
        <f t="shared" ref="I494" si="220">MAX(I476:I490)</f>
        <v>450</v>
      </c>
      <c r="J494">
        <f t="shared" ref="J494" si="221">MIN(J476:J490)</f>
        <v>2336</v>
      </c>
      <c r="K494">
        <f t="shared" ref="K494" si="222">MAX(K476:K490)</f>
        <v>68</v>
      </c>
      <c r="L494">
        <f t="shared" ref="L494" si="223">MIN(L476:L490)</f>
        <v>350</v>
      </c>
      <c r="M494">
        <f t="shared" ref="M494" si="224">MAX(M476:M490)</f>
        <v>3</v>
      </c>
      <c r="N494">
        <f t="shared" ref="N494" si="225">MIN(N476:N490)</f>
        <v>94</v>
      </c>
      <c r="O494">
        <f t="shared" ref="O494" si="226">MAX(O476:O490)</f>
        <v>15</v>
      </c>
      <c r="P494">
        <f t="shared" ref="P494" si="227">MIN(P476:P490)</f>
        <v>228</v>
      </c>
    </row>
    <row r="495" spans="1:16">
      <c r="A495" s="2" t="s">
        <v>18</v>
      </c>
      <c r="B495" s="3" t="s">
        <v>123</v>
      </c>
    </row>
    <row r="496" spans="1:16">
      <c r="A496" s="2" t="s">
        <v>199</v>
      </c>
      <c r="B496" s="3" t="s">
        <v>216</v>
      </c>
    </row>
    <row r="497" spans="1:16">
      <c r="A497" s="2" t="s">
        <v>20</v>
      </c>
      <c r="B497" s="2" t="s">
        <v>21</v>
      </c>
      <c r="C497" s="2" t="s">
        <v>42</v>
      </c>
      <c r="D497" s="2" t="s">
        <v>43</v>
      </c>
      <c r="E497" s="2" t="s">
        <v>44</v>
      </c>
      <c r="F497" s="2" t="s">
        <v>45</v>
      </c>
      <c r="G497" s="2" t="s">
        <v>46</v>
      </c>
      <c r="H497" s="2" t="s">
        <v>47</v>
      </c>
      <c r="I497" s="2" t="s">
        <v>48</v>
      </c>
      <c r="J497" s="2" t="s">
        <v>49</v>
      </c>
      <c r="K497" s="2" t="s">
        <v>50</v>
      </c>
      <c r="L497" s="2" t="s">
        <v>51</v>
      </c>
      <c r="M497" s="2" t="s">
        <v>52</v>
      </c>
      <c r="N497" s="2" t="s">
        <v>53</v>
      </c>
      <c r="O497" s="2" t="s">
        <v>54</v>
      </c>
      <c r="P497" s="2" t="s">
        <v>55</v>
      </c>
    </row>
    <row r="498" spans="1:16">
      <c r="A498" s="2" t="s">
        <v>36</v>
      </c>
      <c r="B498" s="7" t="s">
        <v>64</v>
      </c>
      <c r="C498" s="2">
        <v>-13.3</v>
      </c>
      <c r="D498" s="2">
        <v>27.4</v>
      </c>
      <c r="E498" s="2">
        <v>-40.9</v>
      </c>
      <c r="F498" s="2">
        <v>25.6</v>
      </c>
      <c r="G498" s="2">
        <v>4.9000000000000004</v>
      </c>
      <c r="H498" s="2">
        <v>38.6</v>
      </c>
      <c r="I498" s="2">
        <v>160</v>
      </c>
      <c r="J498" s="2">
        <v>2730</v>
      </c>
      <c r="K498" s="2">
        <v>25</v>
      </c>
      <c r="L498" s="2">
        <v>353</v>
      </c>
      <c r="M498" s="2">
        <v>0</v>
      </c>
      <c r="N498" s="2">
        <v>135</v>
      </c>
      <c r="O498" s="2">
        <v>0</v>
      </c>
      <c r="P498" s="2">
        <v>533</v>
      </c>
    </row>
    <row r="499" spans="1:16">
      <c r="A499" s="2" t="s">
        <v>138</v>
      </c>
      <c r="B499" s="7" t="s">
        <v>141</v>
      </c>
      <c r="C499" s="2" t="s">
        <v>69</v>
      </c>
    </row>
    <row r="500" spans="1:16">
      <c r="A500" s="2" t="s">
        <v>35</v>
      </c>
      <c r="B500" s="8" t="s">
        <v>65</v>
      </c>
      <c r="C500" s="1">
        <v>-15</v>
      </c>
      <c r="D500" s="1">
        <v>25.8</v>
      </c>
      <c r="E500" s="1">
        <v>-41</v>
      </c>
      <c r="F500" s="1">
        <v>21.1</v>
      </c>
      <c r="G500" s="1">
        <v>1.3</v>
      </c>
      <c r="H500" s="1">
        <v>28.7</v>
      </c>
      <c r="I500" s="1">
        <v>110</v>
      </c>
      <c r="J500" s="1">
        <v>10798</v>
      </c>
      <c r="K500" s="1">
        <v>23</v>
      </c>
      <c r="L500" s="1">
        <v>2446</v>
      </c>
      <c r="M500" s="1">
        <v>0</v>
      </c>
      <c r="N500" s="1">
        <v>135</v>
      </c>
      <c r="O500" s="1">
        <v>2</v>
      </c>
      <c r="P500" s="1">
        <v>1100</v>
      </c>
    </row>
    <row r="501" spans="1:16">
      <c r="A501" s="2" t="s">
        <v>23</v>
      </c>
      <c r="B501" s="2" t="s">
        <v>74</v>
      </c>
      <c r="C501" s="2" t="s">
        <v>69</v>
      </c>
    </row>
    <row r="502" spans="1:16">
      <c r="A502" s="2" t="s">
        <v>37</v>
      </c>
      <c r="B502" s="8" t="s">
        <v>75</v>
      </c>
      <c r="C502" s="2">
        <v>0</v>
      </c>
      <c r="D502" s="2">
        <v>25.8</v>
      </c>
      <c r="E502" s="2">
        <v>-22.7</v>
      </c>
      <c r="F502" s="2">
        <v>21.1</v>
      </c>
      <c r="G502" s="2">
        <v>16.8</v>
      </c>
      <c r="H502" s="2">
        <v>29.5</v>
      </c>
      <c r="I502" s="2">
        <v>164</v>
      </c>
      <c r="J502" s="2">
        <v>10798</v>
      </c>
      <c r="K502" s="2">
        <v>20</v>
      </c>
      <c r="L502" s="2">
        <v>2446</v>
      </c>
      <c r="M502" s="2">
        <v>0</v>
      </c>
      <c r="N502" s="2">
        <v>130</v>
      </c>
      <c r="O502" s="2">
        <v>2</v>
      </c>
      <c r="P502" s="2">
        <v>1100</v>
      </c>
    </row>
    <row r="503" spans="1:16">
      <c r="A503" s="2" t="s">
        <v>84</v>
      </c>
      <c r="B503" s="7" t="s">
        <v>90</v>
      </c>
      <c r="C503" s="2">
        <v>-4.9000000000000004</v>
      </c>
      <c r="D503" s="2">
        <v>24</v>
      </c>
      <c r="E503" s="2">
        <v>-32.4</v>
      </c>
      <c r="F503" s="2">
        <v>16.7</v>
      </c>
      <c r="G503" s="2">
        <v>12.9</v>
      </c>
      <c r="H503" s="2">
        <v>29.4</v>
      </c>
      <c r="I503" s="2">
        <v>305</v>
      </c>
      <c r="J503" s="2">
        <v>1958</v>
      </c>
      <c r="K503" s="2">
        <v>45</v>
      </c>
      <c r="L503" s="2">
        <v>343</v>
      </c>
      <c r="M503" s="2">
        <v>0</v>
      </c>
      <c r="N503" s="2">
        <v>83</v>
      </c>
      <c r="O503" s="2">
        <v>3</v>
      </c>
      <c r="P503" s="2">
        <v>239</v>
      </c>
    </row>
    <row r="504" spans="1:16">
      <c r="A504" s="2" t="s">
        <v>28</v>
      </c>
      <c r="B504" s="2" t="s">
        <v>76</v>
      </c>
      <c r="C504" s="2" t="s">
        <v>69</v>
      </c>
    </row>
    <row r="505" spans="1:16">
      <c r="A505" s="2" t="s">
        <v>61</v>
      </c>
      <c r="B505" s="2" t="s">
        <v>78</v>
      </c>
      <c r="C505" s="1">
        <v>-0.4</v>
      </c>
      <c r="D505" s="1">
        <v>27.7</v>
      </c>
      <c r="E505" s="1">
        <v>-24.2</v>
      </c>
      <c r="F505" s="2">
        <v>27</v>
      </c>
      <c r="G505" s="2">
        <v>18.2</v>
      </c>
      <c r="H505" s="2">
        <v>28.5</v>
      </c>
      <c r="I505" s="2">
        <v>84</v>
      </c>
      <c r="J505" s="2">
        <v>3151</v>
      </c>
      <c r="K505" s="2">
        <v>28</v>
      </c>
      <c r="L505" s="2">
        <v>389</v>
      </c>
      <c r="M505" s="2">
        <v>2</v>
      </c>
      <c r="N505" s="2">
        <v>165</v>
      </c>
      <c r="O505" s="2">
        <v>13</v>
      </c>
      <c r="P505" s="2">
        <v>221</v>
      </c>
    </row>
    <row r="506" spans="1:16">
      <c r="A506" s="2" t="s">
        <v>87</v>
      </c>
      <c r="B506" s="1" t="s">
        <v>88</v>
      </c>
      <c r="C506" s="2">
        <v>-15.6</v>
      </c>
      <c r="D506" s="1">
        <v>27.7</v>
      </c>
      <c r="E506" s="10">
        <v>-32.9</v>
      </c>
      <c r="F506" s="1">
        <v>27.2</v>
      </c>
      <c r="G506" s="2">
        <v>0.8</v>
      </c>
      <c r="H506" s="2">
        <v>32.9</v>
      </c>
      <c r="I506" s="1">
        <v>110</v>
      </c>
      <c r="J506" s="2">
        <v>10798</v>
      </c>
      <c r="K506" s="1">
        <v>20</v>
      </c>
      <c r="L506" s="2">
        <v>2446</v>
      </c>
      <c r="M506" s="2">
        <v>0</v>
      </c>
      <c r="N506" s="2">
        <v>297</v>
      </c>
      <c r="O506" s="2">
        <v>0</v>
      </c>
      <c r="P506" s="1">
        <v>1100</v>
      </c>
    </row>
    <row r="507" spans="1:16">
      <c r="A507" s="2" t="s">
        <v>32</v>
      </c>
      <c r="B507" s="8" t="s">
        <v>66</v>
      </c>
      <c r="C507" s="9">
        <v>-15</v>
      </c>
      <c r="D507" s="9">
        <v>13.4</v>
      </c>
      <c r="E507" s="9">
        <v>-41.4</v>
      </c>
      <c r="F507" s="9">
        <v>5.6</v>
      </c>
      <c r="G507" s="9">
        <v>5.4</v>
      </c>
      <c r="H507" s="9">
        <v>25.4</v>
      </c>
      <c r="I507" s="9">
        <v>213</v>
      </c>
      <c r="J507" s="9">
        <v>2500</v>
      </c>
      <c r="K507" s="9">
        <v>43</v>
      </c>
      <c r="L507" s="9">
        <v>500</v>
      </c>
      <c r="M507" s="9">
        <v>2</v>
      </c>
      <c r="N507" s="9">
        <v>72</v>
      </c>
      <c r="O507" s="9">
        <v>9</v>
      </c>
      <c r="P507" s="9">
        <v>177</v>
      </c>
    </row>
    <row r="508" spans="1:16">
      <c r="A508" s="2" t="s">
        <v>29</v>
      </c>
      <c r="B508" s="7" t="s">
        <v>80</v>
      </c>
      <c r="C508" s="2">
        <v>-8.9</v>
      </c>
      <c r="D508" s="2">
        <v>21.7</v>
      </c>
      <c r="E508" s="2">
        <v>-31.2</v>
      </c>
      <c r="F508" s="2">
        <v>15.6</v>
      </c>
      <c r="G508" s="2">
        <v>7.3</v>
      </c>
      <c r="H508" s="2">
        <v>31.6</v>
      </c>
      <c r="I508" s="2">
        <v>142</v>
      </c>
      <c r="J508" s="2">
        <v>6000</v>
      </c>
      <c r="K508" s="2">
        <v>36</v>
      </c>
      <c r="L508" s="2">
        <v>700</v>
      </c>
      <c r="M508" s="2">
        <v>2</v>
      </c>
      <c r="N508" s="2">
        <v>400</v>
      </c>
      <c r="O508" s="2">
        <v>2</v>
      </c>
      <c r="P508" s="2">
        <v>400</v>
      </c>
    </row>
    <row r="509" spans="1:16">
      <c r="A509" s="2" t="s">
        <v>31</v>
      </c>
      <c r="B509" s="8" t="s">
        <v>73</v>
      </c>
      <c r="C509" s="1">
        <v>-9.1999999999999993</v>
      </c>
      <c r="D509" s="1">
        <v>25.5</v>
      </c>
      <c r="E509" s="1">
        <v>-36.799999999999997</v>
      </c>
      <c r="F509" s="1">
        <v>21.4</v>
      </c>
      <c r="G509" s="1">
        <v>7.1</v>
      </c>
      <c r="H509" s="1">
        <v>32.9</v>
      </c>
      <c r="I509" s="1">
        <v>180</v>
      </c>
      <c r="J509" s="1">
        <v>10798</v>
      </c>
      <c r="K509" s="1">
        <v>28</v>
      </c>
      <c r="L509" s="1">
        <v>2446</v>
      </c>
      <c r="M509" s="1">
        <v>0</v>
      </c>
      <c r="N509" s="1">
        <v>94</v>
      </c>
      <c r="O509" s="1">
        <v>0</v>
      </c>
      <c r="P509" s="1">
        <v>1100</v>
      </c>
    </row>
    <row r="510" spans="1:16">
      <c r="A510" s="2" t="s">
        <v>27</v>
      </c>
      <c r="B510" s="7" t="s">
        <v>70</v>
      </c>
      <c r="C510" s="10">
        <v>-4.9000000000000004</v>
      </c>
      <c r="D510" s="10">
        <v>27.7</v>
      </c>
      <c r="E510" s="10">
        <v>-32.4</v>
      </c>
      <c r="F510" s="10">
        <v>27</v>
      </c>
      <c r="G510" s="10">
        <v>18.2</v>
      </c>
      <c r="H510" s="10">
        <v>28.5</v>
      </c>
      <c r="I510" s="10">
        <v>224</v>
      </c>
      <c r="J510" s="10">
        <v>3151</v>
      </c>
      <c r="K510" s="10">
        <v>43</v>
      </c>
      <c r="L510" s="10">
        <v>454</v>
      </c>
      <c r="M510" s="10">
        <v>0</v>
      </c>
      <c r="N510" s="10">
        <v>165</v>
      </c>
      <c r="O510" s="10">
        <v>0</v>
      </c>
      <c r="P510" s="10">
        <v>269</v>
      </c>
    </row>
    <row r="511" spans="1:16">
      <c r="A511" s="2" t="s">
        <v>33</v>
      </c>
      <c r="B511" s="11" t="s">
        <v>153</v>
      </c>
      <c r="C511" s="2">
        <v>-17</v>
      </c>
      <c r="D511" s="2">
        <v>27.7</v>
      </c>
      <c r="E511" s="2">
        <v>-50.1</v>
      </c>
      <c r="F511" s="2">
        <v>26.5</v>
      </c>
      <c r="G511" s="2">
        <v>7.6</v>
      </c>
      <c r="H511" s="2">
        <v>32.9</v>
      </c>
      <c r="I511" s="2">
        <v>122</v>
      </c>
      <c r="J511" s="2">
        <v>2399</v>
      </c>
      <c r="K511" s="2">
        <v>22</v>
      </c>
      <c r="L511" s="2">
        <v>448</v>
      </c>
      <c r="M511" s="2">
        <v>0</v>
      </c>
      <c r="N511" s="2">
        <v>108</v>
      </c>
      <c r="O511" s="2">
        <v>0</v>
      </c>
      <c r="P511" s="1">
        <v>252</v>
      </c>
    </row>
    <row r="512" spans="1:16">
      <c r="A512" s="2" t="s">
        <v>25</v>
      </c>
      <c r="B512" s="2" t="s">
        <v>71</v>
      </c>
      <c r="C512" s="2" t="s">
        <v>69</v>
      </c>
    </row>
    <row r="513" spans="1:16">
      <c r="A513" s="2" t="s">
        <v>24</v>
      </c>
      <c r="B513" s="7" t="s">
        <v>67</v>
      </c>
      <c r="C513" s="1">
        <v>-11.9</v>
      </c>
      <c r="D513" s="1">
        <v>27.7</v>
      </c>
      <c r="E513" s="1">
        <v>-27.8</v>
      </c>
      <c r="F513" s="1">
        <v>27</v>
      </c>
      <c r="G513" s="1">
        <v>4.9000000000000004</v>
      </c>
      <c r="H513" s="1">
        <v>31</v>
      </c>
      <c r="I513" s="1">
        <v>184</v>
      </c>
      <c r="J513" s="1">
        <v>3151</v>
      </c>
      <c r="K513" s="1">
        <v>30</v>
      </c>
      <c r="L513" s="1">
        <v>605</v>
      </c>
      <c r="M513" s="1">
        <v>0</v>
      </c>
      <c r="N513" s="1">
        <v>225</v>
      </c>
      <c r="O513" s="1">
        <v>0</v>
      </c>
      <c r="P513" s="1">
        <v>343</v>
      </c>
    </row>
    <row r="514" spans="1:16">
      <c r="A514" s="2" t="s">
        <v>30</v>
      </c>
      <c r="B514" s="7" t="s">
        <v>77</v>
      </c>
      <c r="C514" s="2">
        <v>-5</v>
      </c>
      <c r="D514" s="2">
        <v>21.9</v>
      </c>
      <c r="E514" s="2">
        <v>-15.6</v>
      </c>
      <c r="F514" s="2">
        <v>15.6</v>
      </c>
      <c r="G514" s="2">
        <v>8</v>
      </c>
      <c r="H514" s="2">
        <v>29.5</v>
      </c>
      <c r="I514" s="2">
        <v>450</v>
      </c>
      <c r="J514" s="2">
        <v>2648</v>
      </c>
      <c r="K514" s="2">
        <v>48</v>
      </c>
      <c r="L514" s="2">
        <v>350</v>
      </c>
      <c r="M514" s="2">
        <v>0</v>
      </c>
      <c r="N514" s="2">
        <v>108</v>
      </c>
      <c r="O514" s="2">
        <v>0</v>
      </c>
      <c r="P514" s="2">
        <v>344</v>
      </c>
    </row>
    <row r="515" spans="1:16">
      <c r="A515" s="4" t="s">
        <v>56</v>
      </c>
      <c r="B515" s="5" t="s">
        <v>167</v>
      </c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>
      <c r="A516" s="4" t="s">
        <v>57</v>
      </c>
      <c r="B516" s="4"/>
      <c r="C516" s="4">
        <v>0</v>
      </c>
      <c r="D516" s="4">
        <v>13.4</v>
      </c>
      <c r="E516" s="4">
        <v>-15.6</v>
      </c>
      <c r="F516" s="4">
        <v>5.6</v>
      </c>
      <c r="G516" s="4">
        <v>18.2</v>
      </c>
      <c r="H516" s="4">
        <v>25.4</v>
      </c>
      <c r="I516" s="4">
        <v>450</v>
      </c>
      <c r="J516" s="4">
        <v>1958</v>
      </c>
      <c r="K516" s="4">
        <v>48</v>
      </c>
      <c r="L516" s="4">
        <v>343</v>
      </c>
      <c r="M516" s="4">
        <v>2</v>
      </c>
      <c r="N516" s="4">
        <v>72</v>
      </c>
      <c r="O516" s="4">
        <v>13</v>
      </c>
      <c r="P516" s="4">
        <v>177</v>
      </c>
    </row>
    <row r="517" spans="1:16">
      <c r="A517" s="4" t="s">
        <v>58</v>
      </c>
      <c r="B517" s="4"/>
      <c r="C517" s="4"/>
      <c r="D517" s="4">
        <v>100</v>
      </c>
      <c r="E517" s="4"/>
      <c r="F517" s="4">
        <v>100</v>
      </c>
      <c r="G517" s="4"/>
      <c r="H517" s="4">
        <v>100</v>
      </c>
      <c r="I517" s="4"/>
      <c r="J517" s="4">
        <v>100</v>
      </c>
      <c r="K517" s="4"/>
      <c r="L517" s="4">
        <v>100</v>
      </c>
      <c r="M517" s="4"/>
      <c r="N517" s="4">
        <v>100</v>
      </c>
      <c r="O517" s="4"/>
      <c r="P517" s="4">
        <v>100</v>
      </c>
    </row>
    <row r="518" spans="1:16">
      <c r="C518">
        <f>MAX(C498:C514)</f>
        <v>0</v>
      </c>
      <c r="D518">
        <f>MIN(D498:D514)</f>
        <v>13.4</v>
      </c>
      <c r="E518">
        <f t="shared" ref="E518" si="228">MAX(E498:E514)</f>
        <v>-15.6</v>
      </c>
      <c r="F518">
        <f t="shared" ref="F518" si="229">MIN(F498:F514)</f>
        <v>5.6</v>
      </c>
      <c r="G518">
        <f t="shared" ref="G518" si="230">MAX(G498:G514)</f>
        <v>18.2</v>
      </c>
      <c r="H518">
        <f t="shared" ref="H518" si="231">MIN(H498:H514)</f>
        <v>25.4</v>
      </c>
      <c r="I518">
        <f t="shared" ref="I518" si="232">MAX(I498:I514)</f>
        <v>450</v>
      </c>
      <c r="J518">
        <f t="shared" ref="J518" si="233">MIN(J498:J514)</f>
        <v>1958</v>
      </c>
      <c r="K518">
        <f t="shared" ref="K518" si="234">MAX(K498:K514)</f>
        <v>48</v>
      </c>
      <c r="L518">
        <f t="shared" ref="L518" si="235">MIN(L498:L514)</f>
        <v>343</v>
      </c>
      <c r="M518">
        <f t="shared" ref="M518" si="236">MAX(M498:M514)</f>
        <v>2</v>
      </c>
      <c r="N518">
        <f t="shared" ref="N518" si="237">MIN(N498:N514)</f>
        <v>72</v>
      </c>
      <c r="O518">
        <f t="shared" ref="O518" si="238">MAX(O498:O514)</f>
        <v>13</v>
      </c>
      <c r="P518">
        <f t="shared" ref="P518" si="239">MIN(P498:P514)</f>
        <v>177</v>
      </c>
    </row>
    <row r="519" spans="1:16">
      <c r="A519" s="2" t="s">
        <v>18</v>
      </c>
      <c r="B519" s="3" t="s">
        <v>124</v>
      </c>
    </row>
    <row r="520" spans="1:16">
      <c r="A520" s="2" t="s">
        <v>199</v>
      </c>
      <c r="B520" s="3" t="s">
        <v>217</v>
      </c>
    </row>
    <row r="521" spans="1:16">
      <c r="A521" s="2" t="s">
        <v>20</v>
      </c>
      <c r="B521" s="2" t="s">
        <v>21</v>
      </c>
      <c r="C521" s="2" t="s">
        <v>42</v>
      </c>
      <c r="D521" s="2" t="s">
        <v>43</v>
      </c>
      <c r="E521" s="2" t="s">
        <v>44</v>
      </c>
      <c r="F521" s="2" t="s">
        <v>45</v>
      </c>
      <c r="G521" s="2" t="s">
        <v>46</v>
      </c>
      <c r="H521" s="2" t="s">
        <v>47</v>
      </c>
      <c r="I521" s="2" t="s">
        <v>48</v>
      </c>
      <c r="J521" s="2" t="s">
        <v>49</v>
      </c>
      <c r="K521" s="2" t="s">
        <v>50</v>
      </c>
      <c r="L521" s="2" t="s">
        <v>51</v>
      </c>
      <c r="M521" s="2" t="s">
        <v>52</v>
      </c>
      <c r="N521" s="2" t="s">
        <v>53</v>
      </c>
      <c r="O521" s="2" t="s">
        <v>54</v>
      </c>
      <c r="P521" s="2" t="s">
        <v>55</v>
      </c>
    </row>
    <row r="522" spans="1:16">
      <c r="A522" s="2" t="s">
        <v>36</v>
      </c>
      <c r="B522" s="7" t="s">
        <v>64</v>
      </c>
      <c r="C522" s="2">
        <v>-13.3</v>
      </c>
      <c r="D522" s="2">
        <v>27.4</v>
      </c>
      <c r="E522" s="2">
        <v>-40.9</v>
      </c>
      <c r="F522" s="2">
        <v>25.6</v>
      </c>
      <c r="G522" s="2">
        <v>4.9000000000000004</v>
      </c>
      <c r="H522" s="2">
        <v>38.6</v>
      </c>
      <c r="I522" s="2">
        <v>160</v>
      </c>
      <c r="J522" s="2">
        <v>2730</v>
      </c>
      <c r="K522" s="2">
        <v>25</v>
      </c>
      <c r="L522" s="2">
        <v>353</v>
      </c>
      <c r="M522" s="2">
        <v>0</v>
      </c>
      <c r="N522" s="2">
        <v>135</v>
      </c>
      <c r="O522" s="2">
        <v>0</v>
      </c>
      <c r="P522" s="2">
        <v>533</v>
      </c>
    </row>
    <row r="523" spans="1:16">
      <c r="A523" s="2" t="s">
        <v>138</v>
      </c>
      <c r="B523" s="7" t="s">
        <v>141</v>
      </c>
      <c r="C523" s="2" t="s">
        <v>69</v>
      </c>
    </row>
    <row r="524" spans="1:16">
      <c r="A524" s="2" t="s">
        <v>35</v>
      </c>
      <c r="B524" s="8" t="s">
        <v>65</v>
      </c>
      <c r="C524" s="1">
        <v>-15</v>
      </c>
      <c r="D524" s="1">
        <v>25.8</v>
      </c>
      <c r="E524" s="1">
        <v>-41</v>
      </c>
      <c r="F524" s="1">
        <v>21.1</v>
      </c>
      <c r="G524" s="1">
        <v>1.3</v>
      </c>
      <c r="H524" s="1">
        <v>28.7</v>
      </c>
      <c r="I524" s="1">
        <v>110</v>
      </c>
      <c r="J524" s="1">
        <v>10798</v>
      </c>
      <c r="K524" s="1">
        <v>23</v>
      </c>
      <c r="L524" s="1">
        <v>2446</v>
      </c>
      <c r="M524" s="1">
        <v>0</v>
      </c>
      <c r="N524" s="1">
        <v>135</v>
      </c>
      <c r="O524" s="1">
        <v>2</v>
      </c>
      <c r="P524" s="1">
        <v>1100</v>
      </c>
    </row>
    <row r="525" spans="1:16">
      <c r="A525" s="2" t="s">
        <v>23</v>
      </c>
      <c r="B525" s="2" t="s">
        <v>74</v>
      </c>
      <c r="C525" s="2" t="s">
        <v>69</v>
      </c>
    </row>
    <row r="526" spans="1:16">
      <c r="A526" s="2" t="s">
        <v>37</v>
      </c>
      <c r="B526" s="8" t="s">
        <v>75</v>
      </c>
      <c r="C526" s="2">
        <v>0</v>
      </c>
      <c r="D526" s="2">
        <v>25.8</v>
      </c>
      <c r="E526" s="2">
        <v>-22.7</v>
      </c>
      <c r="F526" s="2">
        <v>21.1</v>
      </c>
      <c r="G526" s="2">
        <v>16.8</v>
      </c>
      <c r="H526" s="2">
        <v>29.5</v>
      </c>
      <c r="I526" s="2">
        <v>164</v>
      </c>
      <c r="J526" s="2">
        <v>10798</v>
      </c>
      <c r="K526" s="2">
        <v>20</v>
      </c>
      <c r="L526" s="2">
        <v>2446</v>
      </c>
      <c r="M526" s="2">
        <v>0</v>
      </c>
      <c r="N526" s="2">
        <v>130</v>
      </c>
      <c r="O526" s="2">
        <v>2</v>
      </c>
      <c r="P526" s="2">
        <v>1100</v>
      </c>
    </row>
    <row r="527" spans="1:16">
      <c r="A527" s="2" t="s">
        <v>84</v>
      </c>
      <c r="B527" s="7" t="s">
        <v>90</v>
      </c>
      <c r="C527" s="2">
        <v>-4.9000000000000004</v>
      </c>
      <c r="D527" s="2">
        <v>24</v>
      </c>
      <c r="E527" s="2">
        <v>-32.4</v>
      </c>
      <c r="F527" s="2">
        <v>16.7</v>
      </c>
      <c r="G527" s="2">
        <v>12.9</v>
      </c>
      <c r="H527" s="2">
        <v>29.4</v>
      </c>
      <c r="I527" s="2">
        <v>305</v>
      </c>
      <c r="J527" s="2">
        <v>1958</v>
      </c>
      <c r="K527" s="2">
        <v>45</v>
      </c>
      <c r="L527" s="2">
        <v>343</v>
      </c>
      <c r="M527" s="2">
        <v>0</v>
      </c>
      <c r="N527" s="2">
        <v>83</v>
      </c>
      <c r="O527" s="2">
        <v>3</v>
      </c>
      <c r="P527" s="2">
        <v>239</v>
      </c>
    </row>
    <row r="528" spans="1:16">
      <c r="A528" s="2" t="s">
        <v>87</v>
      </c>
      <c r="B528" s="1" t="s">
        <v>88</v>
      </c>
      <c r="C528" s="2">
        <v>-15.6</v>
      </c>
      <c r="D528" s="1">
        <v>27.7</v>
      </c>
      <c r="E528" s="10">
        <v>-32.9</v>
      </c>
      <c r="F528" s="1">
        <v>27.2</v>
      </c>
      <c r="G528" s="2">
        <v>0.8</v>
      </c>
      <c r="H528" s="2">
        <v>32.9</v>
      </c>
      <c r="I528" s="1">
        <v>110</v>
      </c>
      <c r="J528" s="2">
        <v>10798</v>
      </c>
      <c r="K528" s="1">
        <v>20</v>
      </c>
      <c r="L528" s="2">
        <v>2446</v>
      </c>
      <c r="M528" s="2">
        <v>0</v>
      </c>
      <c r="N528" s="2">
        <v>297</v>
      </c>
      <c r="O528" s="2">
        <v>0</v>
      </c>
      <c r="P528" s="1">
        <v>1100</v>
      </c>
    </row>
    <row r="529" spans="1:16">
      <c r="A529" s="2" t="s">
        <v>26</v>
      </c>
      <c r="B529" s="2" t="s">
        <v>72</v>
      </c>
      <c r="C529" s="2" t="s">
        <v>69</v>
      </c>
    </row>
    <row r="530" spans="1:16">
      <c r="A530" s="2" t="s">
        <v>94</v>
      </c>
      <c r="B530" s="11" t="s">
        <v>102</v>
      </c>
      <c r="C530" s="1">
        <v>-8.9</v>
      </c>
      <c r="D530" s="1">
        <v>28.1</v>
      </c>
      <c r="E530" s="1">
        <v>-29</v>
      </c>
      <c r="F530" s="1">
        <v>27</v>
      </c>
      <c r="G530" s="1">
        <v>8.9</v>
      </c>
      <c r="H530" s="1">
        <v>33.9</v>
      </c>
      <c r="I530" s="1">
        <v>233</v>
      </c>
      <c r="J530" s="1">
        <v>3151</v>
      </c>
      <c r="K530" s="1">
        <v>34</v>
      </c>
      <c r="L530" s="1">
        <v>508</v>
      </c>
      <c r="M530" s="1">
        <v>0</v>
      </c>
      <c r="N530" s="1">
        <v>165</v>
      </c>
      <c r="O530" s="1">
        <v>0</v>
      </c>
      <c r="P530" s="1">
        <v>368</v>
      </c>
    </row>
    <row r="531" spans="1:16">
      <c r="A531" s="2" t="s">
        <v>29</v>
      </c>
      <c r="B531" s="7" t="s">
        <v>80</v>
      </c>
      <c r="C531" s="2">
        <v>-8.9</v>
      </c>
      <c r="D531" s="2">
        <v>21.7</v>
      </c>
      <c r="E531" s="2">
        <v>-31.2</v>
      </c>
      <c r="F531" s="2">
        <v>15.6</v>
      </c>
      <c r="G531" s="2">
        <v>7.3</v>
      </c>
      <c r="H531" s="2">
        <v>31.6</v>
      </c>
      <c r="I531" s="2">
        <v>142</v>
      </c>
      <c r="J531" s="2">
        <v>6000</v>
      </c>
      <c r="K531" s="2">
        <v>36</v>
      </c>
      <c r="L531" s="2">
        <v>700</v>
      </c>
      <c r="M531" s="2">
        <v>2</v>
      </c>
      <c r="N531" s="2">
        <v>400</v>
      </c>
      <c r="O531" s="2">
        <v>2</v>
      </c>
      <c r="P531" s="2">
        <v>400</v>
      </c>
    </row>
    <row r="532" spans="1:16">
      <c r="A532" s="2" t="s">
        <v>31</v>
      </c>
      <c r="B532" s="8" t="s">
        <v>73</v>
      </c>
      <c r="C532" s="1">
        <v>-9.1999999999999993</v>
      </c>
      <c r="D532" s="1">
        <v>25.5</v>
      </c>
      <c r="E532" s="1">
        <v>-36.799999999999997</v>
      </c>
      <c r="F532" s="1">
        <v>21.4</v>
      </c>
      <c r="G532" s="1">
        <v>7.1</v>
      </c>
      <c r="H532" s="1">
        <v>32.9</v>
      </c>
      <c r="I532" s="1">
        <v>180</v>
      </c>
      <c r="J532" s="1">
        <v>10798</v>
      </c>
      <c r="K532" s="1">
        <v>28</v>
      </c>
      <c r="L532" s="1">
        <v>2446</v>
      </c>
      <c r="M532" s="1">
        <v>0</v>
      </c>
      <c r="N532" s="1">
        <v>94</v>
      </c>
      <c r="O532" s="1">
        <v>0</v>
      </c>
      <c r="P532" s="1">
        <v>1100</v>
      </c>
    </row>
    <row r="533" spans="1:16">
      <c r="A533" s="2" t="s">
        <v>86</v>
      </c>
      <c r="B533" s="7" t="s">
        <v>89</v>
      </c>
      <c r="C533" s="2" t="s">
        <v>69</v>
      </c>
    </row>
    <row r="534" spans="1:16">
      <c r="A534" s="2" t="s">
        <v>27</v>
      </c>
      <c r="B534" s="7" t="s">
        <v>70</v>
      </c>
      <c r="C534" s="10">
        <v>-4.9000000000000004</v>
      </c>
      <c r="D534" s="10">
        <v>27.7</v>
      </c>
      <c r="E534" s="10">
        <v>-32.4</v>
      </c>
      <c r="F534" s="10">
        <v>27</v>
      </c>
      <c r="G534" s="10">
        <v>18.2</v>
      </c>
      <c r="H534" s="10">
        <v>28.5</v>
      </c>
      <c r="I534" s="10">
        <v>224</v>
      </c>
      <c r="J534" s="10">
        <v>3151</v>
      </c>
      <c r="K534" s="10">
        <v>43</v>
      </c>
      <c r="L534" s="10">
        <v>454</v>
      </c>
      <c r="M534" s="10">
        <v>0</v>
      </c>
      <c r="N534" s="10">
        <v>165</v>
      </c>
      <c r="O534" s="10">
        <v>0</v>
      </c>
      <c r="P534" s="10">
        <v>269</v>
      </c>
    </row>
    <row r="535" spans="1:16">
      <c r="A535" s="2" t="s">
        <v>62</v>
      </c>
      <c r="B535" s="7" t="s">
        <v>68</v>
      </c>
      <c r="C535" s="2" t="s">
        <v>69</v>
      </c>
    </row>
    <row r="536" spans="1:16">
      <c r="A536" s="2" t="s">
        <v>24</v>
      </c>
      <c r="B536" s="7" t="s">
        <v>67</v>
      </c>
      <c r="C536" s="1">
        <v>-11.9</v>
      </c>
      <c r="D536" s="1">
        <v>27.7</v>
      </c>
      <c r="E536" s="1">
        <v>-27.8</v>
      </c>
      <c r="F536" s="1">
        <v>27</v>
      </c>
      <c r="G536" s="1">
        <v>4.9000000000000004</v>
      </c>
      <c r="H536" s="1">
        <v>31</v>
      </c>
      <c r="I536" s="1">
        <v>184</v>
      </c>
      <c r="J536" s="1">
        <v>3151</v>
      </c>
      <c r="K536" s="1">
        <v>30</v>
      </c>
      <c r="L536" s="1">
        <v>605</v>
      </c>
      <c r="M536" s="1">
        <v>0</v>
      </c>
      <c r="N536" s="1">
        <v>225</v>
      </c>
      <c r="O536" s="1">
        <v>0</v>
      </c>
      <c r="P536" s="1">
        <v>343</v>
      </c>
    </row>
    <row r="537" spans="1:16">
      <c r="A537" s="2" t="s">
        <v>30</v>
      </c>
      <c r="B537" s="7" t="s">
        <v>77</v>
      </c>
      <c r="C537" s="2">
        <v>-5</v>
      </c>
      <c r="D537" s="2">
        <v>21.9</v>
      </c>
      <c r="E537" s="2">
        <v>-15.6</v>
      </c>
      <c r="F537" s="2">
        <v>15.6</v>
      </c>
      <c r="G537" s="2">
        <v>8</v>
      </c>
      <c r="H537" s="2">
        <v>29.5</v>
      </c>
      <c r="I537" s="2">
        <v>450</v>
      </c>
      <c r="J537" s="2">
        <v>2648</v>
      </c>
      <c r="K537" s="2">
        <v>48</v>
      </c>
      <c r="L537" s="2">
        <v>350</v>
      </c>
      <c r="M537" s="2">
        <v>0</v>
      </c>
      <c r="N537" s="2">
        <v>108</v>
      </c>
      <c r="O537" s="2">
        <v>0</v>
      </c>
      <c r="P537" s="2">
        <v>344</v>
      </c>
    </row>
    <row r="538" spans="1:16">
      <c r="A538" s="4" t="s">
        <v>56</v>
      </c>
      <c r="B538" s="5" t="s">
        <v>156</v>
      </c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>
      <c r="A539" s="4" t="s">
        <v>57</v>
      </c>
      <c r="B539" s="4"/>
      <c r="C539" s="4">
        <v>0</v>
      </c>
      <c r="D539" s="4">
        <v>21.7</v>
      </c>
      <c r="E539" s="4">
        <v>-15.6</v>
      </c>
      <c r="F539" s="4">
        <v>15.6</v>
      </c>
      <c r="G539" s="4">
        <v>18.2</v>
      </c>
      <c r="H539" s="4">
        <v>28.5</v>
      </c>
      <c r="I539" s="4">
        <v>450</v>
      </c>
      <c r="J539" s="4">
        <v>1958</v>
      </c>
      <c r="K539" s="4">
        <v>48</v>
      </c>
      <c r="L539" s="4">
        <v>343</v>
      </c>
      <c r="M539" s="4">
        <v>2</v>
      </c>
      <c r="N539" s="4">
        <v>83</v>
      </c>
      <c r="O539" s="4">
        <v>3</v>
      </c>
      <c r="P539" s="4">
        <v>239</v>
      </c>
    </row>
    <row r="540" spans="1:16">
      <c r="A540" s="4" t="s">
        <v>58</v>
      </c>
      <c r="B540" s="4"/>
      <c r="C540" s="4"/>
      <c r="D540" s="4">
        <v>100</v>
      </c>
      <c r="E540" s="4"/>
      <c r="F540" s="4">
        <v>100</v>
      </c>
      <c r="G540" s="4"/>
      <c r="H540" s="4">
        <v>100</v>
      </c>
      <c r="I540" s="4"/>
      <c r="J540" s="4">
        <v>100</v>
      </c>
      <c r="K540" s="4"/>
      <c r="L540" s="4">
        <v>100</v>
      </c>
      <c r="M540" s="4"/>
      <c r="N540" s="4">
        <v>100</v>
      </c>
      <c r="O540" s="4"/>
      <c r="P540" s="4">
        <v>100</v>
      </c>
    </row>
    <row r="541" spans="1:16">
      <c r="C541">
        <f>MAX(C522:C537)</f>
        <v>0</v>
      </c>
      <c r="D541">
        <f>MIN(D522:D537)</f>
        <v>21.7</v>
      </c>
      <c r="E541">
        <f t="shared" ref="E541" si="240">MAX(E522:E537)</f>
        <v>-15.6</v>
      </c>
      <c r="F541">
        <f t="shared" ref="F541" si="241">MIN(F522:F537)</f>
        <v>15.6</v>
      </c>
      <c r="G541">
        <f t="shared" ref="G541" si="242">MAX(G522:G537)</f>
        <v>18.2</v>
      </c>
      <c r="H541">
        <f t="shared" ref="H541" si="243">MIN(H522:H537)</f>
        <v>28.5</v>
      </c>
      <c r="I541">
        <f t="shared" ref="I541" si="244">MAX(I522:I537)</f>
        <v>450</v>
      </c>
      <c r="J541">
        <f t="shared" ref="J541" si="245">MIN(J522:J537)</f>
        <v>1958</v>
      </c>
      <c r="K541">
        <f t="shared" ref="K541" si="246">MAX(K522:K537)</f>
        <v>48</v>
      </c>
      <c r="L541">
        <f t="shared" ref="L541" si="247">MIN(L522:L537)</f>
        <v>343</v>
      </c>
      <c r="M541">
        <f t="shared" ref="M541" si="248">MAX(M522:M537)</f>
        <v>2</v>
      </c>
      <c r="N541">
        <f t="shared" ref="N541" si="249">MIN(N522:N537)</f>
        <v>83</v>
      </c>
      <c r="O541">
        <f t="shared" ref="O541" si="250">MAX(O522:O537)</f>
        <v>3</v>
      </c>
      <c r="P541">
        <f t="shared" ref="P541" si="251">MIN(P522:P537)</f>
        <v>239</v>
      </c>
    </row>
    <row r="542" spans="1:16">
      <c r="A542" s="2" t="s">
        <v>18</v>
      </c>
      <c r="B542" s="3" t="s">
        <v>125</v>
      </c>
    </row>
    <row r="543" spans="1:16">
      <c r="A543" s="2" t="s">
        <v>199</v>
      </c>
      <c r="B543" s="3" t="s">
        <v>218</v>
      </c>
    </row>
    <row r="544" spans="1:16">
      <c r="A544" s="2" t="s">
        <v>20</v>
      </c>
      <c r="B544" s="2" t="s">
        <v>21</v>
      </c>
      <c r="C544" s="2" t="s">
        <v>42</v>
      </c>
      <c r="D544" s="2" t="s">
        <v>43</v>
      </c>
      <c r="E544" s="2" t="s">
        <v>44</v>
      </c>
      <c r="F544" s="2" t="s">
        <v>45</v>
      </c>
      <c r="G544" s="2" t="s">
        <v>46</v>
      </c>
      <c r="H544" s="2" t="s">
        <v>47</v>
      </c>
      <c r="I544" s="2" t="s">
        <v>48</v>
      </c>
      <c r="J544" s="2" t="s">
        <v>49</v>
      </c>
      <c r="K544" s="2" t="s">
        <v>50</v>
      </c>
      <c r="L544" s="2" t="s">
        <v>51</v>
      </c>
      <c r="M544" s="2" t="s">
        <v>52</v>
      </c>
      <c r="N544" s="2" t="s">
        <v>53</v>
      </c>
      <c r="O544" s="2" t="s">
        <v>54</v>
      </c>
      <c r="P544" s="2" t="s">
        <v>55</v>
      </c>
    </row>
    <row r="545" spans="1:16">
      <c r="A545" s="2" t="s">
        <v>36</v>
      </c>
      <c r="B545" s="7" t="s">
        <v>64</v>
      </c>
      <c r="C545" s="2">
        <v>-13.3</v>
      </c>
      <c r="D545" s="2">
        <v>27.4</v>
      </c>
      <c r="E545" s="2">
        <v>-40.9</v>
      </c>
      <c r="F545" s="2">
        <v>25.6</v>
      </c>
      <c r="G545" s="2">
        <v>4.9000000000000004</v>
      </c>
      <c r="H545" s="2">
        <v>38.6</v>
      </c>
      <c r="I545" s="2">
        <v>160</v>
      </c>
      <c r="J545" s="2">
        <v>2730</v>
      </c>
      <c r="K545" s="2">
        <v>25</v>
      </c>
      <c r="L545" s="2">
        <v>353</v>
      </c>
      <c r="M545" s="2">
        <v>0</v>
      </c>
      <c r="N545" s="2">
        <v>135</v>
      </c>
      <c r="O545" s="2">
        <v>0</v>
      </c>
      <c r="P545" s="2">
        <v>533</v>
      </c>
    </row>
    <row r="546" spans="1:16">
      <c r="A546" s="2" t="s">
        <v>138</v>
      </c>
      <c r="B546" s="7" t="s">
        <v>141</v>
      </c>
      <c r="C546" s="2" t="s">
        <v>69</v>
      </c>
    </row>
    <row r="547" spans="1:16">
      <c r="A547" s="2" t="s">
        <v>139</v>
      </c>
      <c r="B547" s="8" t="s">
        <v>160</v>
      </c>
      <c r="C547" s="2" t="s">
        <v>69</v>
      </c>
    </row>
    <row r="548" spans="1:16">
      <c r="A548" s="2" t="s">
        <v>35</v>
      </c>
      <c r="B548" s="8" t="s">
        <v>65</v>
      </c>
      <c r="C548" s="1">
        <v>-15</v>
      </c>
      <c r="D548" s="1">
        <v>25.8</v>
      </c>
      <c r="E548" s="1">
        <v>-41</v>
      </c>
      <c r="F548" s="1">
        <v>21.1</v>
      </c>
      <c r="G548" s="1">
        <v>1.3</v>
      </c>
      <c r="H548" s="1">
        <v>28.7</v>
      </c>
      <c r="I548" s="1">
        <v>110</v>
      </c>
      <c r="J548" s="1">
        <v>10798</v>
      </c>
      <c r="K548" s="1">
        <v>23</v>
      </c>
      <c r="L548" s="1">
        <v>2446</v>
      </c>
      <c r="M548" s="1">
        <v>0</v>
      </c>
      <c r="N548" s="1">
        <v>135</v>
      </c>
      <c r="O548" s="1">
        <v>2</v>
      </c>
      <c r="P548" s="1">
        <v>1100</v>
      </c>
    </row>
    <row r="549" spans="1:16">
      <c r="A549" s="2" t="s">
        <v>23</v>
      </c>
      <c r="B549" s="2" t="s">
        <v>74</v>
      </c>
      <c r="C549" s="2" t="s">
        <v>69</v>
      </c>
    </row>
    <row r="550" spans="1:16">
      <c r="A550" s="2" t="s">
        <v>37</v>
      </c>
      <c r="B550" s="8" t="s">
        <v>75</v>
      </c>
      <c r="C550" s="2">
        <v>0</v>
      </c>
      <c r="D550" s="2">
        <v>25.8</v>
      </c>
      <c r="E550" s="2">
        <v>-22.7</v>
      </c>
      <c r="F550" s="2">
        <v>21.1</v>
      </c>
      <c r="G550" s="2">
        <v>16.8</v>
      </c>
      <c r="H550" s="2">
        <v>29.5</v>
      </c>
      <c r="I550" s="2">
        <v>164</v>
      </c>
      <c r="J550" s="2">
        <v>10798</v>
      </c>
      <c r="K550" s="2">
        <v>20</v>
      </c>
      <c r="L550" s="2">
        <v>2446</v>
      </c>
      <c r="M550" s="2">
        <v>0</v>
      </c>
      <c r="N550" s="2">
        <v>130</v>
      </c>
      <c r="O550" s="2">
        <v>2</v>
      </c>
      <c r="P550" s="2">
        <v>1100</v>
      </c>
    </row>
    <row r="551" spans="1:16">
      <c r="A551" s="2" t="s">
        <v>28</v>
      </c>
      <c r="B551" s="2" t="s">
        <v>76</v>
      </c>
      <c r="C551" s="2" t="s">
        <v>69</v>
      </c>
    </row>
    <row r="552" spans="1:16">
      <c r="A552" s="2" t="s">
        <v>87</v>
      </c>
      <c r="B552" s="1" t="s">
        <v>88</v>
      </c>
      <c r="C552" s="2">
        <v>-15.6</v>
      </c>
      <c r="D552" s="1">
        <v>27.7</v>
      </c>
      <c r="E552" s="10">
        <v>-32.9</v>
      </c>
      <c r="F552" s="1">
        <v>27.2</v>
      </c>
      <c r="G552" s="2">
        <v>0.8</v>
      </c>
      <c r="H552" s="2">
        <v>32.9</v>
      </c>
      <c r="I552" s="1">
        <v>110</v>
      </c>
      <c r="J552" s="2">
        <v>10798</v>
      </c>
      <c r="K552" s="1">
        <v>20</v>
      </c>
      <c r="L552" s="2">
        <v>2446</v>
      </c>
      <c r="M552" s="2">
        <v>0</v>
      </c>
      <c r="N552" s="2">
        <v>297</v>
      </c>
      <c r="O552" s="2">
        <v>0</v>
      </c>
      <c r="P552" s="1">
        <v>1100</v>
      </c>
    </row>
    <row r="553" spans="1:16">
      <c r="A553" s="2" t="s">
        <v>32</v>
      </c>
      <c r="B553" s="8" t="s">
        <v>66</v>
      </c>
      <c r="C553" s="9">
        <v>-15</v>
      </c>
      <c r="D553" s="9">
        <v>13.4</v>
      </c>
      <c r="E553" s="9">
        <v>-41.4</v>
      </c>
      <c r="F553" s="9">
        <v>5.6</v>
      </c>
      <c r="G553" s="9">
        <v>5.4</v>
      </c>
      <c r="H553" s="9">
        <v>25.4</v>
      </c>
      <c r="I553" s="9">
        <v>213</v>
      </c>
      <c r="J553" s="9">
        <v>2500</v>
      </c>
      <c r="K553" s="9">
        <v>43</v>
      </c>
      <c r="L553" s="9">
        <v>500</v>
      </c>
      <c r="M553" s="9">
        <v>2</v>
      </c>
      <c r="N553" s="9">
        <v>72</v>
      </c>
      <c r="O553" s="9">
        <v>9</v>
      </c>
      <c r="P553" s="9">
        <v>177</v>
      </c>
    </row>
    <row r="554" spans="1:16">
      <c r="A554" s="2" t="s">
        <v>26</v>
      </c>
      <c r="B554" s="2" t="s">
        <v>72</v>
      </c>
      <c r="C554" s="2" t="s">
        <v>69</v>
      </c>
    </row>
    <row r="555" spans="1:16">
      <c r="A555" s="2" t="s">
        <v>94</v>
      </c>
      <c r="B555" s="11" t="s">
        <v>102</v>
      </c>
      <c r="C555" s="1">
        <v>-8.9</v>
      </c>
      <c r="D555" s="1">
        <v>28.1</v>
      </c>
      <c r="E555" s="1">
        <v>-29</v>
      </c>
      <c r="F555" s="1">
        <v>27</v>
      </c>
      <c r="G555" s="1">
        <v>8.9</v>
      </c>
      <c r="H555" s="1">
        <v>33.9</v>
      </c>
      <c r="I555" s="1">
        <v>233</v>
      </c>
      <c r="J555" s="1">
        <v>3151</v>
      </c>
      <c r="K555" s="1">
        <v>34</v>
      </c>
      <c r="L555" s="1">
        <v>508</v>
      </c>
      <c r="M555" s="1">
        <v>0</v>
      </c>
      <c r="N555" s="1">
        <v>165</v>
      </c>
      <c r="O555" s="1">
        <v>0</v>
      </c>
      <c r="P555" s="1">
        <v>368</v>
      </c>
    </row>
    <row r="556" spans="1:16">
      <c r="A556" s="2" t="s">
        <v>29</v>
      </c>
      <c r="B556" s="7" t="s">
        <v>80</v>
      </c>
      <c r="C556" s="2">
        <v>-8.9</v>
      </c>
      <c r="D556" s="2">
        <v>21.7</v>
      </c>
      <c r="E556" s="2">
        <v>-31.2</v>
      </c>
      <c r="F556" s="2">
        <v>15.6</v>
      </c>
      <c r="G556" s="2">
        <v>7.3</v>
      </c>
      <c r="H556" s="2">
        <v>31.6</v>
      </c>
      <c r="I556" s="2">
        <v>142</v>
      </c>
      <c r="J556" s="2">
        <v>6000</v>
      </c>
      <c r="K556" s="2">
        <v>36</v>
      </c>
      <c r="L556" s="2">
        <v>700</v>
      </c>
      <c r="M556" s="2">
        <v>2</v>
      </c>
      <c r="N556" s="2">
        <v>400</v>
      </c>
      <c r="O556" s="2">
        <v>2</v>
      </c>
      <c r="P556" s="2">
        <v>400</v>
      </c>
    </row>
    <row r="557" spans="1:16">
      <c r="A557" s="2" t="s">
        <v>31</v>
      </c>
      <c r="B557" s="8" t="s">
        <v>73</v>
      </c>
      <c r="C557" s="1">
        <v>-9.1999999999999993</v>
      </c>
      <c r="D557" s="1">
        <v>25.5</v>
      </c>
      <c r="E557" s="1">
        <v>-36.799999999999997</v>
      </c>
      <c r="F557" s="1">
        <v>21.4</v>
      </c>
      <c r="G557" s="1">
        <v>7.1</v>
      </c>
      <c r="H557" s="1">
        <v>32.9</v>
      </c>
      <c r="I557" s="1">
        <v>180</v>
      </c>
      <c r="J557" s="1">
        <v>10798</v>
      </c>
      <c r="K557" s="1">
        <v>28</v>
      </c>
      <c r="L557" s="1">
        <v>2446</v>
      </c>
      <c r="M557" s="1">
        <v>0</v>
      </c>
      <c r="N557" s="1">
        <v>94</v>
      </c>
      <c r="O557" s="1">
        <v>0</v>
      </c>
      <c r="P557" s="1">
        <v>1100</v>
      </c>
    </row>
    <row r="558" spans="1:16">
      <c r="A558" s="2" t="s">
        <v>86</v>
      </c>
      <c r="B558" s="7" t="s">
        <v>89</v>
      </c>
      <c r="C558" s="2" t="s">
        <v>69</v>
      </c>
    </row>
    <row r="559" spans="1:16">
      <c r="A559" s="2" t="s">
        <v>27</v>
      </c>
      <c r="B559" s="7" t="s">
        <v>70</v>
      </c>
      <c r="C559" s="10">
        <v>-4.9000000000000004</v>
      </c>
      <c r="D559" s="10">
        <v>27.7</v>
      </c>
      <c r="E559" s="10">
        <v>-32.4</v>
      </c>
      <c r="F559" s="10">
        <v>27</v>
      </c>
      <c r="G559" s="10">
        <v>18.2</v>
      </c>
      <c r="H559" s="10">
        <v>28.5</v>
      </c>
      <c r="I559" s="10">
        <v>224</v>
      </c>
      <c r="J559" s="10">
        <v>3151</v>
      </c>
      <c r="K559" s="10">
        <v>43</v>
      </c>
      <c r="L559" s="10">
        <v>454</v>
      </c>
      <c r="M559" s="10">
        <v>0</v>
      </c>
      <c r="N559" s="10">
        <v>165</v>
      </c>
      <c r="O559" s="10">
        <v>0</v>
      </c>
      <c r="P559" s="10">
        <v>269</v>
      </c>
    </row>
    <row r="560" spans="1:16">
      <c r="A560" s="2" t="s">
        <v>62</v>
      </c>
      <c r="B560" s="7" t="s">
        <v>68</v>
      </c>
      <c r="C560" s="2" t="s">
        <v>69</v>
      </c>
    </row>
    <row r="561" spans="1:16">
      <c r="A561" s="2" t="s">
        <v>24</v>
      </c>
      <c r="B561" s="7" t="s">
        <v>67</v>
      </c>
      <c r="C561" s="1">
        <v>-11.9</v>
      </c>
      <c r="D561" s="1">
        <v>27.7</v>
      </c>
      <c r="E561" s="1">
        <v>-27.8</v>
      </c>
      <c r="F561" s="1">
        <v>27</v>
      </c>
      <c r="G561" s="1">
        <v>4.9000000000000004</v>
      </c>
      <c r="H561" s="1">
        <v>31</v>
      </c>
      <c r="I561" s="1">
        <v>184</v>
      </c>
      <c r="J561" s="1">
        <v>3151</v>
      </c>
      <c r="K561" s="1">
        <v>30</v>
      </c>
      <c r="L561" s="1">
        <v>605</v>
      </c>
      <c r="M561" s="1">
        <v>0</v>
      </c>
      <c r="N561" s="1">
        <v>225</v>
      </c>
      <c r="O561" s="1">
        <v>0</v>
      </c>
      <c r="P561" s="1">
        <v>343</v>
      </c>
    </row>
    <row r="562" spans="1:16">
      <c r="A562" s="2" t="s">
        <v>30</v>
      </c>
      <c r="B562" s="7" t="s">
        <v>77</v>
      </c>
      <c r="C562" s="2">
        <v>-5</v>
      </c>
      <c r="D562" s="2">
        <v>21.9</v>
      </c>
      <c r="E562" s="2">
        <v>-15.6</v>
      </c>
      <c r="F562" s="2">
        <v>15.6</v>
      </c>
      <c r="G562" s="2">
        <v>8</v>
      </c>
      <c r="H562" s="2">
        <v>29.5</v>
      </c>
      <c r="I562" s="2">
        <v>450</v>
      </c>
      <c r="J562" s="2">
        <v>2648</v>
      </c>
      <c r="K562" s="2">
        <v>48</v>
      </c>
      <c r="L562" s="2">
        <v>350</v>
      </c>
      <c r="M562" s="2">
        <v>0</v>
      </c>
      <c r="N562" s="2">
        <v>108</v>
      </c>
      <c r="O562" s="2">
        <v>0</v>
      </c>
      <c r="P562" s="2">
        <v>344</v>
      </c>
    </row>
    <row r="563" spans="1:16">
      <c r="A563" s="4" t="s">
        <v>56</v>
      </c>
      <c r="B563" s="5" t="s">
        <v>168</v>
      </c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>
      <c r="A564" s="4" t="s">
        <v>57</v>
      </c>
      <c r="B564" s="4"/>
      <c r="C564" s="4">
        <v>0</v>
      </c>
      <c r="D564" s="4">
        <v>13.4</v>
      </c>
      <c r="E564" s="4">
        <v>-15.6</v>
      </c>
      <c r="F564" s="4">
        <v>5.6</v>
      </c>
      <c r="G564" s="4">
        <v>18.2</v>
      </c>
      <c r="H564" s="4">
        <v>25.4</v>
      </c>
      <c r="I564" s="4">
        <v>450</v>
      </c>
      <c r="J564" s="4">
        <v>2500</v>
      </c>
      <c r="K564" s="4">
        <v>48</v>
      </c>
      <c r="L564" s="4">
        <v>350</v>
      </c>
      <c r="M564" s="4">
        <v>2</v>
      </c>
      <c r="N564" s="4">
        <v>72</v>
      </c>
      <c r="O564" s="4">
        <v>9</v>
      </c>
      <c r="P564" s="4">
        <v>177</v>
      </c>
    </row>
    <row r="565" spans="1:16">
      <c r="A565" s="4" t="s">
        <v>58</v>
      </c>
      <c r="B565" s="4"/>
      <c r="C565" s="4"/>
      <c r="D565" s="4">
        <v>100</v>
      </c>
      <c r="E565" s="4"/>
      <c r="F565" s="4">
        <v>100</v>
      </c>
      <c r="G565" s="4"/>
      <c r="H565" s="4">
        <v>100</v>
      </c>
      <c r="I565" s="4"/>
      <c r="J565" s="4">
        <v>100</v>
      </c>
      <c r="K565" s="4"/>
      <c r="L565" s="4">
        <v>100</v>
      </c>
      <c r="M565" s="4"/>
      <c r="N565" s="4">
        <v>100</v>
      </c>
      <c r="O565" s="4"/>
      <c r="P565" s="4">
        <v>100</v>
      </c>
    </row>
    <row r="566" spans="1:16">
      <c r="C566">
        <f>MAX(C545:C562)</f>
        <v>0</v>
      </c>
      <c r="D566">
        <f>MIN(D545:D562)</f>
        <v>13.4</v>
      </c>
      <c r="E566">
        <f t="shared" ref="E566" si="252">MAX(E545:E562)</f>
        <v>-15.6</v>
      </c>
      <c r="F566">
        <f t="shared" ref="F566" si="253">MIN(F545:F562)</f>
        <v>5.6</v>
      </c>
      <c r="G566">
        <f t="shared" ref="G566" si="254">MAX(G545:G562)</f>
        <v>18.2</v>
      </c>
      <c r="H566">
        <f t="shared" ref="H566" si="255">MIN(H545:H562)</f>
        <v>25.4</v>
      </c>
      <c r="I566">
        <f t="shared" ref="I566" si="256">MAX(I545:I562)</f>
        <v>450</v>
      </c>
      <c r="J566">
        <f t="shared" ref="J566" si="257">MIN(J545:J562)</f>
        <v>2500</v>
      </c>
      <c r="K566">
        <f t="shared" ref="K566" si="258">MAX(K545:K562)</f>
        <v>48</v>
      </c>
      <c r="L566">
        <f t="shared" ref="L566" si="259">MIN(L545:L562)</f>
        <v>350</v>
      </c>
      <c r="M566">
        <f t="shared" ref="M566" si="260">MAX(M545:M562)</f>
        <v>2</v>
      </c>
      <c r="N566">
        <f t="shared" ref="N566" si="261">MIN(N545:N562)</f>
        <v>72</v>
      </c>
      <c r="O566">
        <f t="shared" ref="O566" si="262">MAX(O545:O562)</f>
        <v>9</v>
      </c>
      <c r="P566">
        <f t="shared" ref="P566" si="263">MIN(P545:P562)</f>
        <v>177</v>
      </c>
    </row>
    <row r="567" spans="1:16">
      <c r="A567" s="2" t="s">
        <v>18</v>
      </c>
      <c r="B567" s="3" t="s">
        <v>126</v>
      </c>
    </row>
    <row r="568" spans="1:16">
      <c r="A568" s="2" t="s">
        <v>199</v>
      </c>
      <c r="B568" s="3" t="s">
        <v>219</v>
      </c>
    </row>
    <row r="569" spans="1:16">
      <c r="A569" s="2" t="s">
        <v>20</v>
      </c>
      <c r="B569" s="2" t="s">
        <v>21</v>
      </c>
      <c r="C569" s="2" t="s">
        <v>42</v>
      </c>
      <c r="D569" s="2" t="s">
        <v>43</v>
      </c>
      <c r="E569" s="2" t="s">
        <v>44</v>
      </c>
      <c r="F569" s="2" t="s">
        <v>45</v>
      </c>
      <c r="G569" s="2" t="s">
        <v>46</v>
      </c>
      <c r="H569" s="2" t="s">
        <v>47</v>
      </c>
      <c r="I569" s="2" t="s">
        <v>48</v>
      </c>
      <c r="J569" s="2" t="s">
        <v>49</v>
      </c>
      <c r="K569" s="2" t="s">
        <v>50</v>
      </c>
      <c r="L569" s="2" t="s">
        <v>51</v>
      </c>
      <c r="M569" s="2" t="s">
        <v>52</v>
      </c>
      <c r="N569" s="2" t="s">
        <v>53</v>
      </c>
      <c r="O569" s="2" t="s">
        <v>54</v>
      </c>
      <c r="P569" s="2" t="s">
        <v>55</v>
      </c>
    </row>
    <row r="570" spans="1:16">
      <c r="A570" s="2" t="s">
        <v>36</v>
      </c>
      <c r="B570" s="7" t="s">
        <v>64</v>
      </c>
      <c r="C570" s="2">
        <v>-13.3</v>
      </c>
      <c r="D570" s="2">
        <v>27.4</v>
      </c>
      <c r="E570" s="2">
        <v>-40.9</v>
      </c>
      <c r="F570" s="2">
        <v>25.6</v>
      </c>
      <c r="G570" s="2">
        <v>4.9000000000000004</v>
      </c>
      <c r="H570" s="2">
        <v>38.6</v>
      </c>
      <c r="I570" s="2">
        <v>160</v>
      </c>
      <c r="J570" s="2">
        <v>2730</v>
      </c>
      <c r="K570" s="2">
        <v>25</v>
      </c>
      <c r="L570" s="2">
        <v>353</v>
      </c>
      <c r="M570" s="2">
        <v>0</v>
      </c>
      <c r="N570" s="2">
        <v>135</v>
      </c>
      <c r="O570" s="2">
        <v>0</v>
      </c>
      <c r="P570" s="2">
        <v>533</v>
      </c>
    </row>
    <row r="571" spans="1:16">
      <c r="A571" s="2" t="s">
        <v>138</v>
      </c>
      <c r="B571" s="7" t="s">
        <v>141</v>
      </c>
      <c r="C571" s="2" t="s">
        <v>69</v>
      </c>
    </row>
    <row r="572" spans="1:16">
      <c r="A572" s="2" t="s">
        <v>35</v>
      </c>
      <c r="B572" s="8" t="s">
        <v>65</v>
      </c>
      <c r="C572" s="1">
        <v>-15</v>
      </c>
      <c r="D572" s="1">
        <v>25.8</v>
      </c>
      <c r="E572" s="1">
        <v>-41</v>
      </c>
      <c r="F572" s="1">
        <v>21.1</v>
      </c>
      <c r="G572" s="1">
        <v>1.3</v>
      </c>
      <c r="H572" s="1">
        <v>28.7</v>
      </c>
      <c r="I572" s="1">
        <v>110</v>
      </c>
      <c r="J572" s="1">
        <v>10798</v>
      </c>
      <c r="K572" s="1">
        <v>23</v>
      </c>
      <c r="L572" s="1">
        <v>2446</v>
      </c>
      <c r="M572" s="1">
        <v>0</v>
      </c>
      <c r="N572" s="1">
        <v>135</v>
      </c>
      <c r="O572" s="1">
        <v>2</v>
      </c>
      <c r="P572" s="1">
        <v>1100</v>
      </c>
    </row>
    <row r="573" spans="1:16">
      <c r="A573" s="2" t="s">
        <v>23</v>
      </c>
      <c r="B573" s="2" t="s">
        <v>74</v>
      </c>
      <c r="C573" s="2" t="s">
        <v>69</v>
      </c>
    </row>
    <row r="574" spans="1:16">
      <c r="A574" s="2" t="s">
        <v>37</v>
      </c>
      <c r="B574" s="8" t="s">
        <v>75</v>
      </c>
      <c r="C574" s="2">
        <v>0</v>
      </c>
      <c r="D574" s="2">
        <v>25.8</v>
      </c>
      <c r="E574" s="2">
        <v>-22.7</v>
      </c>
      <c r="F574" s="2">
        <v>21.1</v>
      </c>
      <c r="G574" s="2">
        <v>16.8</v>
      </c>
      <c r="H574" s="2">
        <v>29.5</v>
      </c>
      <c r="I574" s="2">
        <v>164</v>
      </c>
      <c r="J574" s="2">
        <v>10798</v>
      </c>
      <c r="K574" s="2">
        <v>20</v>
      </c>
      <c r="L574" s="2">
        <v>2446</v>
      </c>
      <c r="M574" s="2">
        <v>0</v>
      </c>
      <c r="N574" s="2">
        <v>130</v>
      </c>
      <c r="O574" s="2">
        <v>2</v>
      </c>
      <c r="P574" s="2">
        <v>1100</v>
      </c>
    </row>
    <row r="575" spans="1:16">
      <c r="A575" s="2" t="s">
        <v>28</v>
      </c>
      <c r="B575" s="2" t="s">
        <v>76</v>
      </c>
      <c r="C575" s="2" t="s">
        <v>69</v>
      </c>
    </row>
    <row r="576" spans="1:16">
      <c r="A576" s="2" t="s">
        <v>131</v>
      </c>
      <c r="B576" s="7" t="s">
        <v>147</v>
      </c>
      <c r="C576" s="2" t="s">
        <v>69</v>
      </c>
    </row>
    <row r="577" spans="1:16">
      <c r="A577" s="2" t="s">
        <v>133</v>
      </c>
      <c r="B577" s="8" t="s">
        <v>159</v>
      </c>
      <c r="C577" s="2">
        <v>-0.4</v>
      </c>
      <c r="D577" s="2">
        <v>27.7</v>
      </c>
      <c r="E577" s="2">
        <v>-12.9</v>
      </c>
      <c r="F577" s="2">
        <v>27</v>
      </c>
      <c r="G577" s="2">
        <v>10.4</v>
      </c>
      <c r="H577" s="2">
        <v>33.6</v>
      </c>
      <c r="I577" s="2">
        <v>641</v>
      </c>
      <c r="J577" s="2">
        <v>10798</v>
      </c>
      <c r="K577" s="2">
        <v>98</v>
      </c>
      <c r="L577" s="2">
        <v>2446</v>
      </c>
      <c r="M577" s="2">
        <v>2</v>
      </c>
      <c r="N577" s="2">
        <v>165</v>
      </c>
      <c r="O577" s="2">
        <v>4</v>
      </c>
      <c r="P577" s="2">
        <v>1100</v>
      </c>
    </row>
    <row r="578" spans="1:16">
      <c r="A578" s="2" t="s">
        <v>34</v>
      </c>
      <c r="B578" s="8" t="s">
        <v>79</v>
      </c>
      <c r="C578" s="2">
        <v>0</v>
      </c>
      <c r="D578" s="2">
        <v>27.5</v>
      </c>
      <c r="E578" s="2">
        <v>-22.7</v>
      </c>
      <c r="F578" s="2">
        <v>25</v>
      </c>
      <c r="G578" s="2">
        <v>9.5</v>
      </c>
      <c r="H578" s="2">
        <v>31.2</v>
      </c>
      <c r="I578" s="2">
        <v>210</v>
      </c>
      <c r="J578" s="2">
        <v>2617</v>
      </c>
      <c r="K578" s="2">
        <v>28</v>
      </c>
      <c r="L578" s="2">
        <v>582</v>
      </c>
      <c r="M578" s="2">
        <v>1</v>
      </c>
      <c r="N578" s="2">
        <v>114</v>
      </c>
      <c r="O578" s="2">
        <v>2</v>
      </c>
      <c r="P578" s="2">
        <v>189</v>
      </c>
    </row>
    <row r="579" spans="1:16">
      <c r="A579" s="2" t="s">
        <v>26</v>
      </c>
      <c r="B579" s="2" t="s">
        <v>72</v>
      </c>
      <c r="C579" s="2" t="s">
        <v>69</v>
      </c>
    </row>
    <row r="580" spans="1:16">
      <c r="A580" s="2" t="s">
        <v>29</v>
      </c>
      <c r="B580" s="7" t="s">
        <v>80</v>
      </c>
      <c r="C580" s="2">
        <v>-8.9</v>
      </c>
      <c r="D580" s="2">
        <v>21.7</v>
      </c>
      <c r="E580" s="2">
        <v>-31.2</v>
      </c>
      <c r="F580" s="2">
        <v>15.6</v>
      </c>
      <c r="G580" s="2">
        <v>7.3</v>
      </c>
      <c r="H580" s="2">
        <v>31.6</v>
      </c>
      <c r="I580" s="2">
        <v>142</v>
      </c>
      <c r="J580" s="2">
        <v>6000</v>
      </c>
      <c r="K580" s="2">
        <v>36</v>
      </c>
      <c r="L580" s="2">
        <v>700</v>
      </c>
      <c r="M580" s="2">
        <v>2</v>
      </c>
      <c r="N580" s="2">
        <v>400</v>
      </c>
      <c r="O580" s="2">
        <v>2</v>
      </c>
      <c r="P580" s="2">
        <v>400</v>
      </c>
    </row>
    <row r="581" spans="1:16">
      <c r="A581" s="2" t="s">
        <v>31</v>
      </c>
      <c r="B581" s="8" t="s">
        <v>73</v>
      </c>
      <c r="C581" s="1">
        <v>-9.1999999999999993</v>
      </c>
      <c r="D581" s="1">
        <v>25.5</v>
      </c>
      <c r="E581" s="1">
        <v>-36.799999999999997</v>
      </c>
      <c r="F581" s="1">
        <v>21.4</v>
      </c>
      <c r="G581" s="1">
        <v>7.1</v>
      </c>
      <c r="H581" s="1">
        <v>32.9</v>
      </c>
      <c r="I581" s="1">
        <v>180</v>
      </c>
      <c r="J581" s="1">
        <v>10798</v>
      </c>
      <c r="K581" s="1">
        <v>28</v>
      </c>
      <c r="L581" s="1">
        <v>2446</v>
      </c>
      <c r="M581" s="1">
        <v>0</v>
      </c>
      <c r="N581" s="1">
        <v>94</v>
      </c>
      <c r="O581" s="1">
        <v>0</v>
      </c>
      <c r="P581" s="1">
        <v>1100</v>
      </c>
    </row>
    <row r="582" spans="1:16">
      <c r="A582" s="2" t="s">
        <v>27</v>
      </c>
      <c r="B582" s="7" t="s">
        <v>70</v>
      </c>
      <c r="C582" s="10">
        <v>-4.9000000000000004</v>
      </c>
      <c r="D582" s="10">
        <v>27.7</v>
      </c>
      <c r="E582" s="10">
        <v>-32.4</v>
      </c>
      <c r="F582" s="10">
        <v>27</v>
      </c>
      <c r="G582" s="10">
        <v>18.2</v>
      </c>
      <c r="H582" s="10">
        <v>28.5</v>
      </c>
      <c r="I582" s="10">
        <v>224</v>
      </c>
      <c r="J582" s="10">
        <v>3151</v>
      </c>
      <c r="K582" s="10">
        <v>43</v>
      </c>
      <c r="L582" s="10">
        <v>454</v>
      </c>
      <c r="M582" s="10">
        <v>0</v>
      </c>
      <c r="N582" s="10">
        <v>165</v>
      </c>
      <c r="O582" s="10">
        <v>0</v>
      </c>
      <c r="P582" s="10">
        <v>269</v>
      </c>
    </row>
    <row r="583" spans="1:16">
      <c r="A583" s="2" t="s">
        <v>62</v>
      </c>
      <c r="B583" s="7" t="s">
        <v>68</v>
      </c>
      <c r="C583" s="2" t="s">
        <v>69</v>
      </c>
    </row>
    <row r="584" spans="1:16">
      <c r="A584" s="2" t="s">
        <v>33</v>
      </c>
      <c r="B584" s="11" t="s">
        <v>153</v>
      </c>
      <c r="C584" s="2">
        <v>-17</v>
      </c>
      <c r="D584" s="2">
        <v>27.7</v>
      </c>
      <c r="E584" s="2">
        <v>-50.1</v>
      </c>
      <c r="F584" s="2">
        <v>26.5</v>
      </c>
      <c r="G584" s="2">
        <v>7.6</v>
      </c>
      <c r="H584" s="2">
        <v>32.9</v>
      </c>
      <c r="I584" s="2">
        <v>122</v>
      </c>
      <c r="J584" s="2">
        <v>2399</v>
      </c>
      <c r="K584" s="2">
        <v>22</v>
      </c>
      <c r="L584" s="2">
        <v>448</v>
      </c>
      <c r="M584" s="2">
        <v>0</v>
      </c>
      <c r="N584" s="2">
        <v>108</v>
      </c>
      <c r="O584" s="2">
        <v>0</v>
      </c>
      <c r="P584" s="1">
        <v>252</v>
      </c>
    </row>
    <row r="585" spans="1:16">
      <c r="A585" s="2" t="s">
        <v>24</v>
      </c>
      <c r="B585" s="7" t="s">
        <v>67</v>
      </c>
      <c r="C585" s="1">
        <v>-11.9</v>
      </c>
      <c r="D585" s="1">
        <v>27.7</v>
      </c>
      <c r="E585" s="1">
        <v>-27.8</v>
      </c>
      <c r="F585" s="1">
        <v>27</v>
      </c>
      <c r="G585" s="1">
        <v>4.9000000000000004</v>
      </c>
      <c r="H585" s="1">
        <v>31</v>
      </c>
      <c r="I585" s="1">
        <v>184</v>
      </c>
      <c r="J585" s="1">
        <v>3151</v>
      </c>
      <c r="K585" s="1">
        <v>30</v>
      </c>
      <c r="L585" s="1">
        <v>605</v>
      </c>
      <c r="M585" s="1">
        <v>0</v>
      </c>
      <c r="N585" s="1">
        <v>225</v>
      </c>
      <c r="O585" s="1">
        <v>0</v>
      </c>
      <c r="P585" s="1">
        <v>343</v>
      </c>
    </row>
    <row r="586" spans="1:16">
      <c r="A586" s="2" t="s">
        <v>85</v>
      </c>
      <c r="B586" s="7" t="s">
        <v>91</v>
      </c>
      <c r="C586" s="2">
        <v>1.3</v>
      </c>
      <c r="D586" s="2">
        <v>22.2</v>
      </c>
      <c r="E586" s="2">
        <v>-17.7</v>
      </c>
      <c r="F586" s="2">
        <v>15.1</v>
      </c>
      <c r="G586" s="2">
        <v>15</v>
      </c>
      <c r="H586" s="2">
        <v>29.4</v>
      </c>
      <c r="I586" s="2">
        <v>373</v>
      </c>
      <c r="J586" s="2">
        <v>2336</v>
      </c>
      <c r="K586" s="2">
        <v>68</v>
      </c>
      <c r="L586" s="2">
        <v>454</v>
      </c>
      <c r="M586" s="2">
        <v>3</v>
      </c>
      <c r="N586" s="2">
        <v>95</v>
      </c>
      <c r="O586" s="2">
        <v>15</v>
      </c>
      <c r="P586" s="2">
        <v>258</v>
      </c>
    </row>
    <row r="587" spans="1:16">
      <c r="A587" s="2" t="s">
        <v>30</v>
      </c>
      <c r="B587" s="7" t="s">
        <v>77</v>
      </c>
      <c r="C587" s="2">
        <v>-5</v>
      </c>
      <c r="D587" s="2">
        <v>21.9</v>
      </c>
      <c r="E587" s="2">
        <v>-15.6</v>
      </c>
      <c r="F587" s="2">
        <v>15.6</v>
      </c>
      <c r="G587" s="2">
        <v>8</v>
      </c>
      <c r="H587" s="2">
        <v>29.5</v>
      </c>
      <c r="I587" s="2">
        <v>450</v>
      </c>
      <c r="J587" s="2">
        <v>2648</v>
      </c>
      <c r="K587" s="2">
        <v>48</v>
      </c>
      <c r="L587" s="2">
        <v>350</v>
      </c>
      <c r="M587" s="2">
        <v>0</v>
      </c>
      <c r="N587" s="2">
        <v>108</v>
      </c>
      <c r="O587" s="2">
        <v>0</v>
      </c>
      <c r="P587" s="2">
        <v>344</v>
      </c>
    </row>
    <row r="588" spans="1:16">
      <c r="A588" s="4" t="s">
        <v>56</v>
      </c>
      <c r="B588" s="5" t="s">
        <v>169</v>
      </c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>
      <c r="A589" s="4" t="s">
        <v>57</v>
      </c>
      <c r="B589" s="4"/>
      <c r="C589" s="4">
        <v>1.3</v>
      </c>
      <c r="D589" s="4">
        <v>21.7</v>
      </c>
      <c r="E589" s="4">
        <v>-12.9</v>
      </c>
      <c r="F589" s="4">
        <v>15.1</v>
      </c>
      <c r="G589" s="4">
        <v>18.2</v>
      </c>
      <c r="H589" s="4">
        <v>28.5</v>
      </c>
      <c r="I589" s="4">
        <v>641</v>
      </c>
      <c r="J589" s="4">
        <v>2336</v>
      </c>
      <c r="K589" s="4">
        <v>98</v>
      </c>
      <c r="L589" s="4">
        <v>350</v>
      </c>
      <c r="M589" s="4">
        <v>3</v>
      </c>
      <c r="N589" s="4">
        <v>94</v>
      </c>
      <c r="O589" s="4">
        <v>15</v>
      </c>
      <c r="P589" s="4">
        <v>189</v>
      </c>
    </row>
    <row r="590" spans="1:16">
      <c r="A590" s="4" t="s">
        <v>58</v>
      </c>
      <c r="B590" s="4"/>
      <c r="C590" s="4"/>
      <c r="D590" s="4">
        <v>100</v>
      </c>
      <c r="E590" s="4"/>
      <c r="F590" s="4">
        <v>100</v>
      </c>
      <c r="G590" s="4"/>
      <c r="H590" s="4">
        <v>100</v>
      </c>
      <c r="I590" s="4"/>
      <c r="J590" s="4">
        <v>100</v>
      </c>
      <c r="K590" s="4"/>
      <c r="L590" s="4">
        <v>100</v>
      </c>
      <c r="M590" s="4"/>
      <c r="N590" s="4">
        <v>100</v>
      </c>
      <c r="O590" s="4"/>
      <c r="P590" s="4">
        <v>100</v>
      </c>
    </row>
    <row r="591" spans="1:16">
      <c r="C591">
        <f>MAX(C570:C587)</f>
        <v>1.3</v>
      </c>
      <c r="D591">
        <f>MIN(D570:D587)</f>
        <v>21.7</v>
      </c>
      <c r="E591">
        <f t="shared" ref="E591" si="264">MAX(E570:E587)</f>
        <v>-12.9</v>
      </c>
      <c r="F591">
        <f t="shared" ref="F591" si="265">MIN(F570:F587)</f>
        <v>15.1</v>
      </c>
      <c r="G591">
        <f t="shared" ref="G591" si="266">MAX(G570:G587)</f>
        <v>18.2</v>
      </c>
      <c r="H591">
        <f t="shared" ref="H591" si="267">MIN(H570:H587)</f>
        <v>28.5</v>
      </c>
      <c r="I591">
        <f t="shared" ref="I591" si="268">MAX(I570:I587)</f>
        <v>641</v>
      </c>
      <c r="J591">
        <f t="shared" ref="J591" si="269">MIN(J570:J587)</f>
        <v>2336</v>
      </c>
      <c r="K591">
        <f t="shared" ref="K591" si="270">MAX(K570:K587)</f>
        <v>98</v>
      </c>
      <c r="L591">
        <f t="shared" ref="L591" si="271">MIN(L570:L587)</f>
        <v>350</v>
      </c>
      <c r="M591">
        <f t="shared" ref="M591" si="272">MAX(M570:M587)</f>
        <v>3</v>
      </c>
      <c r="N591">
        <f t="shared" ref="N591" si="273">MIN(N570:N587)</f>
        <v>94</v>
      </c>
      <c r="O591">
        <f t="shared" ref="O591" si="274">MAX(O570:O587)</f>
        <v>15</v>
      </c>
      <c r="P591">
        <f t="shared" ref="P591" si="275">MIN(P570:P587)</f>
        <v>189</v>
      </c>
    </row>
    <row r="592" spans="1:16">
      <c r="A592" s="2" t="s">
        <v>18</v>
      </c>
      <c r="B592" s="3" t="s">
        <v>127</v>
      </c>
    </row>
    <row r="593" spans="1:16">
      <c r="A593" s="2" t="s">
        <v>199</v>
      </c>
      <c r="B593" s="3" t="s">
        <v>220</v>
      </c>
    </row>
    <row r="594" spans="1:16">
      <c r="A594" s="2" t="s">
        <v>20</v>
      </c>
      <c r="B594" s="2" t="s">
        <v>21</v>
      </c>
      <c r="C594" s="2" t="s">
        <v>42</v>
      </c>
      <c r="D594" s="2" t="s">
        <v>43</v>
      </c>
      <c r="E594" s="2" t="s">
        <v>44</v>
      </c>
      <c r="F594" s="2" t="s">
        <v>45</v>
      </c>
      <c r="G594" s="2" t="s">
        <v>46</v>
      </c>
      <c r="H594" s="2" t="s">
        <v>47</v>
      </c>
      <c r="I594" s="2" t="s">
        <v>48</v>
      </c>
      <c r="J594" s="2" t="s">
        <v>49</v>
      </c>
      <c r="K594" s="2" t="s">
        <v>50</v>
      </c>
      <c r="L594" s="2" t="s">
        <v>51</v>
      </c>
      <c r="M594" s="2" t="s">
        <v>52</v>
      </c>
      <c r="N594" s="2" t="s">
        <v>53</v>
      </c>
      <c r="O594" s="2" t="s">
        <v>54</v>
      </c>
      <c r="P594" s="2" t="s">
        <v>55</v>
      </c>
    </row>
    <row r="595" spans="1:16">
      <c r="A595" s="2" t="s">
        <v>36</v>
      </c>
      <c r="B595" s="7" t="s">
        <v>64</v>
      </c>
      <c r="C595" s="2">
        <v>-13.3</v>
      </c>
      <c r="D595" s="2">
        <v>27.4</v>
      </c>
      <c r="E595" s="2">
        <v>-40.9</v>
      </c>
      <c r="F595" s="2">
        <v>25.6</v>
      </c>
      <c r="G595" s="2">
        <v>4.9000000000000004</v>
      </c>
      <c r="H595" s="2">
        <v>38.6</v>
      </c>
      <c r="I595" s="2">
        <v>160</v>
      </c>
      <c r="J595" s="2">
        <v>2730</v>
      </c>
      <c r="K595" s="2">
        <v>25</v>
      </c>
      <c r="L595" s="2">
        <v>353</v>
      </c>
      <c r="M595" s="2">
        <v>0</v>
      </c>
      <c r="N595" s="2">
        <v>135</v>
      </c>
      <c r="O595" s="2">
        <v>0</v>
      </c>
      <c r="P595" s="2">
        <v>533</v>
      </c>
    </row>
    <row r="596" spans="1:16">
      <c r="A596" s="2" t="s">
        <v>138</v>
      </c>
      <c r="B596" s="7" t="s">
        <v>141</v>
      </c>
      <c r="C596" s="2" t="s">
        <v>69</v>
      </c>
    </row>
    <row r="597" spans="1:16">
      <c r="A597" s="2" t="s">
        <v>35</v>
      </c>
      <c r="B597" s="8" t="s">
        <v>65</v>
      </c>
      <c r="C597" s="1">
        <v>-15</v>
      </c>
      <c r="D597" s="1">
        <v>25.8</v>
      </c>
      <c r="E597" s="1">
        <v>-41</v>
      </c>
      <c r="F597" s="1">
        <v>21.1</v>
      </c>
      <c r="G597" s="1">
        <v>1.3</v>
      </c>
      <c r="H597" s="1">
        <v>28.7</v>
      </c>
      <c r="I597" s="1">
        <v>110</v>
      </c>
      <c r="J597" s="1">
        <v>10798</v>
      </c>
      <c r="K597" s="1">
        <v>23</v>
      </c>
      <c r="L597" s="1">
        <v>2446</v>
      </c>
      <c r="M597" s="1">
        <v>0</v>
      </c>
      <c r="N597" s="1">
        <v>135</v>
      </c>
      <c r="O597" s="1">
        <v>2</v>
      </c>
      <c r="P597" s="1">
        <v>1100</v>
      </c>
    </row>
    <row r="598" spans="1:16">
      <c r="A598" s="2" t="s">
        <v>37</v>
      </c>
      <c r="B598" s="8" t="s">
        <v>75</v>
      </c>
      <c r="C598" s="2">
        <v>0</v>
      </c>
      <c r="D598" s="2">
        <v>25.8</v>
      </c>
      <c r="E598" s="2">
        <v>-22.7</v>
      </c>
      <c r="F598" s="2">
        <v>21.1</v>
      </c>
      <c r="G598" s="2">
        <v>16.8</v>
      </c>
      <c r="H598" s="2">
        <v>29.5</v>
      </c>
      <c r="I598" s="2">
        <v>164</v>
      </c>
      <c r="J598" s="2">
        <v>10798</v>
      </c>
      <c r="K598" s="2">
        <v>20</v>
      </c>
      <c r="L598" s="2">
        <v>2446</v>
      </c>
      <c r="M598" s="2">
        <v>0</v>
      </c>
      <c r="N598" s="2">
        <v>130</v>
      </c>
      <c r="O598" s="2">
        <v>2</v>
      </c>
      <c r="P598" s="2">
        <v>1100</v>
      </c>
    </row>
    <row r="599" spans="1:16">
      <c r="A599" s="2" t="s">
        <v>84</v>
      </c>
      <c r="B599" s="7" t="s">
        <v>90</v>
      </c>
      <c r="C599" s="2">
        <v>-4.9000000000000004</v>
      </c>
      <c r="D599" s="2">
        <v>24</v>
      </c>
      <c r="E599" s="2">
        <v>-32.4</v>
      </c>
      <c r="F599" s="2">
        <v>16.7</v>
      </c>
      <c r="G599" s="2">
        <v>12.9</v>
      </c>
      <c r="H599" s="2">
        <v>29.4</v>
      </c>
      <c r="I599" s="2">
        <v>305</v>
      </c>
      <c r="J599" s="2">
        <v>1958</v>
      </c>
      <c r="K599" s="2">
        <v>45</v>
      </c>
      <c r="L599" s="2">
        <v>343</v>
      </c>
      <c r="M599" s="2">
        <v>0</v>
      </c>
      <c r="N599" s="2">
        <v>83</v>
      </c>
      <c r="O599" s="2">
        <v>3</v>
      </c>
      <c r="P599" s="2">
        <v>239</v>
      </c>
    </row>
    <row r="600" spans="1:16">
      <c r="A600" s="2" t="s">
        <v>28</v>
      </c>
      <c r="B600" s="2" t="s">
        <v>76</v>
      </c>
      <c r="C600" s="2" t="s">
        <v>69</v>
      </c>
    </row>
    <row r="601" spans="1:16">
      <c r="A601" s="2" t="s">
        <v>61</v>
      </c>
      <c r="B601" s="2" t="s">
        <v>78</v>
      </c>
      <c r="C601" s="1">
        <v>-0.4</v>
      </c>
      <c r="D601" s="1">
        <v>27.7</v>
      </c>
      <c r="E601" s="1">
        <v>-24.2</v>
      </c>
      <c r="F601" s="2">
        <v>27</v>
      </c>
      <c r="G601" s="2">
        <v>18.2</v>
      </c>
      <c r="H601" s="2">
        <v>28.5</v>
      </c>
      <c r="I601" s="2">
        <v>84</v>
      </c>
      <c r="J601" s="2">
        <v>3151</v>
      </c>
      <c r="K601" s="2">
        <v>28</v>
      </c>
      <c r="L601" s="2">
        <v>389</v>
      </c>
      <c r="M601" s="2">
        <v>2</v>
      </c>
      <c r="N601" s="2">
        <v>165</v>
      </c>
      <c r="O601" s="2">
        <v>13</v>
      </c>
      <c r="P601" s="2">
        <v>221</v>
      </c>
    </row>
    <row r="602" spans="1:16">
      <c r="A602" s="2" t="s">
        <v>87</v>
      </c>
      <c r="B602" s="1" t="s">
        <v>88</v>
      </c>
      <c r="C602" s="2">
        <v>-15.6</v>
      </c>
      <c r="D602" s="1">
        <v>27.7</v>
      </c>
      <c r="E602" s="10">
        <v>-32.9</v>
      </c>
      <c r="F602" s="1">
        <v>27.2</v>
      </c>
      <c r="G602" s="2">
        <v>0.8</v>
      </c>
      <c r="H602" s="2">
        <v>32.9</v>
      </c>
      <c r="I602" s="1">
        <v>110</v>
      </c>
      <c r="J602" s="2">
        <v>10798</v>
      </c>
      <c r="K602" s="1">
        <v>20</v>
      </c>
      <c r="L602" s="2">
        <v>2446</v>
      </c>
      <c r="M602" s="2">
        <v>0</v>
      </c>
      <c r="N602" s="2">
        <v>297</v>
      </c>
      <c r="O602" s="2">
        <v>0</v>
      </c>
      <c r="P602" s="1">
        <v>1100</v>
      </c>
    </row>
    <row r="603" spans="1:16">
      <c r="A603" s="2" t="s">
        <v>34</v>
      </c>
      <c r="B603" s="8" t="s">
        <v>79</v>
      </c>
      <c r="C603" s="2">
        <v>0</v>
      </c>
      <c r="D603" s="2">
        <v>27.5</v>
      </c>
      <c r="E603" s="2">
        <v>-22.7</v>
      </c>
      <c r="F603" s="2">
        <v>25</v>
      </c>
      <c r="G603" s="2">
        <v>9.5</v>
      </c>
      <c r="H603" s="2">
        <v>31.2</v>
      </c>
      <c r="I603" s="2">
        <v>210</v>
      </c>
      <c r="J603" s="2">
        <v>2617</v>
      </c>
      <c r="K603" s="2">
        <v>28</v>
      </c>
      <c r="L603" s="2">
        <v>582</v>
      </c>
      <c r="M603" s="2">
        <v>1</v>
      </c>
      <c r="N603" s="2">
        <v>114</v>
      </c>
      <c r="O603" s="2">
        <v>2</v>
      </c>
      <c r="P603" s="2">
        <v>189</v>
      </c>
    </row>
    <row r="604" spans="1:16">
      <c r="A604" s="2" t="s">
        <v>26</v>
      </c>
      <c r="B604" s="2" t="s">
        <v>72</v>
      </c>
      <c r="C604" s="2" t="s">
        <v>69</v>
      </c>
    </row>
    <row r="605" spans="1:16">
      <c r="A605" s="2" t="s">
        <v>94</v>
      </c>
      <c r="B605" s="11" t="s">
        <v>102</v>
      </c>
      <c r="C605" s="1">
        <v>-8.9</v>
      </c>
      <c r="D605" s="1">
        <v>28.1</v>
      </c>
      <c r="E605" s="1">
        <v>-29</v>
      </c>
      <c r="F605" s="1">
        <v>27</v>
      </c>
      <c r="G605" s="1">
        <v>8.9</v>
      </c>
      <c r="H605" s="1">
        <v>33.9</v>
      </c>
      <c r="I605" s="1">
        <v>233</v>
      </c>
      <c r="J605" s="1">
        <v>3151</v>
      </c>
      <c r="K605" s="1">
        <v>34</v>
      </c>
      <c r="L605" s="1">
        <v>508</v>
      </c>
      <c r="M605" s="1">
        <v>0</v>
      </c>
      <c r="N605" s="1">
        <v>165</v>
      </c>
      <c r="O605" s="1">
        <v>0</v>
      </c>
      <c r="P605" s="1">
        <v>368</v>
      </c>
    </row>
    <row r="606" spans="1:16">
      <c r="A606" s="2" t="s">
        <v>29</v>
      </c>
      <c r="B606" s="7" t="s">
        <v>80</v>
      </c>
      <c r="C606" s="2">
        <v>-8.9</v>
      </c>
      <c r="D606" s="2">
        <v>21.7</v>
      </c>
      <c r="E606" s="2">
        <v>-31.2</v>
      </c>
      <c r="F606" s="2">
        <v>15.6</v>
      </c>
      <c r="G606" s="2">
        <v>7.3</v>
      </c>
      <c r="H606" s="2">
        <v>31.6</v>
      </c>
      <c r="I606" s="2">
        <v>142</v>
      </c>
      <c r="J606" s="2">
        <v>6000</v>
      </c>
      <c r="K606" s="2">
        <v>36</v>
      </c>
      <c r="L606" s="2">
        <v>700</v>
      </c>
      <c r="M606" s="2">
        <v>2</v>
      </c>
      <c r="N606" s="2">
        <v>400</v>
      </c>
      <c r="O606" s="2">
        <v>2</v>
      </c>
      <c r="P606" s="2">
        <v>400</v>
      </c>
    </row>
    <row r="607" spans="1:16">
      <c r="A607" s="2" t="s">
        <v>31</v>
      </c>
      <c r="B607" s="8" t="s">
        <v>73</v>
      </c>
      <c r="C607" s="1">
        <v>-9.1999999999999993</v>
      </c>
      <c r="D607" s="1">
        <v>25.5</v>
      </c>
      <c r="E607" s="1">
        <v>-36.799999999999997</v>
      </c>
      <c r="F607" s="1">
        <v>21.4</v>
      </c>
      <c r="G607" s="1">
        <v>7.1</v>
      </c>
      <c r="H607" s="1">
        <v>32.9</v>
      </c>
      <c r="I607" s="1">
        <v>180</v>
      </c>
      <c r="J607" s="1">
        <v>10798</v>
      </c>
      <c r="K607" s="1">
        <v>28</v>
      </c>
      <c r="L607" s="1">
        <v>2446</v>
      </c>
      <c r="M607" s="1">
        <v>0</v>
      </c>
      <c r="N607" s="1">
        <v>94</v>
      </c>
      <c r="O607" s="1">
        <v>0</v>
      </c>
      <c r="P607" s="1">
        <v>1100</v>
      </c>
    </row>
    <row r="608" spans="1:16">
      <c r="A608" s="2" t="s">
        <v>27</v>
      </c>
      <c r="B608" s="7" t="s">
        <v>70</v>
      </c>
      <c r="C608" s="10">
        <v>-4.9000000000000004</v>
      </c>
      <c r="D608" s="10">
        <v>27.7</v>
      </c>
      <c r="E608" s="10">
        <v>-32.4</v>
      </c>
      <c r="F608" s="10">
        <v>27</v>
      </c>
      <c r="G608" s="10">
        <v>18.2</v>
      </c>
      <c r="H608" s="10">
        <v>28.5</v>
      </c>
      <c r="I608" s="10">
        <v>224</v>
      </c>
      <c r="J608" s="10">
        <v>3151</v>
      </c>
      <c r="K608" s="10">
        <v>43</v>
      </c>
      <c r="L608" s="10">
        <v>454</v>
      </c>
      <c r="M608" s="10">
        <v>0</v>
      </c>
      <c r="N608" s="10">
        <v>165</v>
      </c>
      <c r="O608" s="10">
        <v>0</v>
      </c>
      <c r="P608" s="10">
        <v>269</v>
      </c>
    </row>
    <row r="609" spans="1:16">
      <c r="A609" s="2" t="s">
        <v>33</v>
      </c>
      <c r="B609" s="11" t="s">
        <v>153</v>
      </c>
      <c r="C609" s="2">
        <v>-17</v>
      </c>
      <c r="D609" s="2">
        <v>27.7</v>
      </c>
      <c r="E609" s="2">
        <v>-50.1</v>
      </c>
      <c r="F609" s="2">
        <v>26.5</v>
      </c>
      <c r="G609" s="2">
        <v>7.6</v>
      </c>
      <c r="H609" s="2">
        <v>32.9</v>
      </c>
      <c r="I609" s="2">
        <v>122</v>
      </c>
      <c r="J609" s="2">
        <v>2399</v>
      </c>
      <c r="K609" s="2">
        <v>22</v>
      </c>
      <c r="L609" s="2">
        <v>448</v>
      </c>
      <c r="M609" s="2">
        <v>0</v>
      </c>
      <c r="N609" s="2">
        <v>108</v>
      </c>
      <c r="O609" s="2">
        <v>0</v>
      </c>
      <c r="P609" s="1">
        <v>252</v>
      </c>
    </row>
    <row r="610" spans="1:16">
      <c r="A610" s="2" t="s">
        <v>24</v>
      </c>
      <c r="B610" s="7" t="s">
        <v>67</v>
      </c>
      <c r="C610" s="1">
        <v>-11.9</v>
      </c>
      <c r="D610" s="1">
        <v>27.7</v>
      </c>
      <c r="E610" s="1">
        <v>-27.8</v>
      </c>
      <c r="F610" s="1">
        <v>27</v>
      </c>
      <c r="G610" s="1">
        <v>4.9000000000000004</v>
      </c>
      <c r="H610" s="1">
        <v>31</v>
      </c>
      <c r="I610" s="1">
        <v>184</v>
      </c>
      <c r="J610" s="1">
        <v>3151</v>
      </c>
      <c r="K610" s="1">
        <v>30</v>
      </c>
      <c r="L610" s="1">
        <v>605</v>
      </c>
      <c r="M610" s="1">
        <v>0</v>
      </c>
      <c r="N610" s="1">
        <v>225</v>
      </c>
      <c r="O610" s="1">
        <v>0</v>
      </c>
      <c r="P610" s="1">
        <v>343</v>
      </c>
    </row>
    <row r="611" spans="1:16">
      <c r="A611" s="2" t="s">
        <v>30</v>
      </c>
      <c r="B611" s="7" t="s">
        <v>77</v>
      </c>
      <c r="C611" s="2">
        <v>-5</v>
      </c>
      <c r="D611" s="2">
        <v>21.9</v>
      </c>
      <c r="E611" s="2">
        <v>-15.6</v>
      </c>
      <c r="F611" s="2">
        <v>15.6</v>
      </c>
      <c r="G611" s="2">
        <v>8</v>
      </c>
      <c r="H611" s="2">
        <v>29.5</v>
      </c>
      <c r="I611" s="2">
        <v>450</v>
      </c>
      <c r="J611" s="2">
        <v>2648</v>
      </c>
      <c r="K611" s="2">
        <v>48</v>
      </c>
      <c r="L611" s="2">
        <v>350</v>
      </c>
      <c r="M611" s="2">
        <v>0</v>
      </c>
      <c r="N611" s="2">
        <v>108</v>
      </c>
      <c r="O611" s="2">
        <v>0</v>
      </c>
      <c r="P611" s="2">
        <v>344</v>
      </c>
    </row>
    <row r="612" spans="1:16">
      <c r="A612" s="4" t="s">
        <v>56</v>
      </c>
      <c r="B612" s="5" t="s">
        <v>170</v>
      </c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>
      <c r="A613" s="4" t="s">
        <v>57</v>
      </c>
      <c r="B613" s="4"/>
      <c r="C613" s="4">
        <v>0</v>
      </c>
      <c r="D613" s="4">
        <v>21.7</v>
      </c>
      <c r="E613" s="4">
        <v>-15.6</v>
      </c>
      <c r="F613" s="4">
        <v>15.6</v>
      </c>
      <c r="G613" s="4">
        <v>18.2</v>
      </c>
      <c r="H613" s="4">
        <v>28.5</v>
      </c>
      <c r="I613" s="4">
        <v>450</v>
      </c>
      <c r="J613" s="4">
        <v>1958</v>
      </c>
      <c r="K613" s="4">
        <v>48</v>
      </c>
      <c r="L613" s="4">
        <v>343</v>
      </c>
      <c r="M613" s="4">
        <v>2</v>
      </c>
      <c r="N613" s="4">
        <v>83</v>
      </c>
      <c r="O613" s="4">
        <v>13</v>
      </c>
      <c r="P613" s="4">
        <v>189</v>
      </c>
    </row>
    <row r="614" spans="1:16">
      <c r="A614" s="4" t="s">
        <v>58</v>
      </c>
      <c r="B614" s="4"/>
      <c r="C614" s="4"/>
      <c r="D614" s="4">
        <v>100</v>
      </c>
      <c r="E614" s="4"/>
      <c r="F614" s="4">
        <v>100</v>
      </c>
      <c r="G614" s="4"/>
      <c r="H614" s="4">
        <v>100</v>
      </c>
      <c r="I614" s="4"/>
      <c r="J614" s="4">
        <v>100</v>
      </c>
      <c r="K614" s="4"/>
      <c r="L614" s="4">
        <v>100</v>
      </c>
      <c r="M614" s="4"/>
      <c r="N614" s="4">
        <v>100</v>
      </c>
      <c r="O614" s="4"/>
      <c r="P614" s="4">
        <v>100</v>
      </c>
    </row>
    <row r="615" spans="1:16">
      <c r="C615">
        <f>MAX(C595:C611)</f>
        <v>0</v>
      </c>
      <c r="D615">
        <f>MIN(D595:D611)</f>
        <v>21.7</v>
      </c>
      <c r="E615">
        <f t="shared" ref="E615" si="276">MAX(E595:E611)</f>
        <v>-15.6</v>
      </c>
      <c r="F615">
        <f t="shared" ref="F615" si="277">MIN(F595:F611)</f>
        <v>15.6</v>
      </c>
      <c r="G615">
        <f t="shared" ref="G615" si="278">MAX(G595:G611)</f>
        <v>18.2</v>
      </c>
      <c r="H615">
        <f t="shared" ref="H615" si="279">MIN(H595:H611)</f>
        <v>28.5</v>
      </c>
      <c r="I615">
        <f t="shared" ref="I615" si="280">MAX(I595:I611)</f>
        <v>450</v>
      </c>
      <c r="J615">
        <f t="shared" ref="J615" si="281">MIN(J595:J611)</f>
        <v>1958</v>
      </c>
      <c r="K615">
        <f t="shared" ref="K615" si="282">MAX(K595:K611)</f>
        <v>48</v>
      </c>
      <c r="L615">
        <f t="shared" ref="L615" si="283">MIN(L595:L611)</f>
        <v>343</v>
      </c>
      <c r="M615">
        <f t="shared" ref="M615" si="284">MAX(M595:M611)</f>
        <v>2</v>
      </c>
      <c r="N615">
        <f t="shared" ref="N615" si="285">MIN(N595:N611)</f>
        <v>83</v>
      </c>
      <c r="O615">
        <f t="shared" ref="O615" si="286">MAX(O595:O611)</f>
        <v>13</v>
      </c>
      <c r="P615">
        <f t="shared" ref="P615" si="287">MIN(P595:P611)</f>
        <v>189</v>
      </c>
    </row>
    <row r="616" spans="1:16">
      <c r="A616" s="2" t="s">
        <v>18</v>
      </c>
      <c r="B616" s="3" t="s">
        <v>128</v>
      </c>
    </row>
    <row r="617" spans="1:16">
      <c r="A617" s="2" t="s">
        <v>199</v>
      </c>
      <c r="B617" s="3" t="s">
        <v>221</v>
      </c>
    </row>
    <row r="618" spans="1:16">
      <c r="A618" s="2" t="s">
        <v>20</v>
      </c>
      <c r="B618" s="2" t="s">
        <v>21</v>
      </c>
      <c r="C618" s="2" t="s">
        <v>42</v>
      </c>
      <c r="D618" s="2" t="s">
        <v>43</v>
      </c>
      <c r="E618" s="2" t="s">
        <v>44</v>
      </c>
      <c r="F618" s="2" t="s">
        <v>45</v>
      </c>
      <c r="G618" s="2" t="s">
        <v>46</v>
      </c>
      <c r="H618" s="2" t="s">
        <v>47</v>
      </c>
      <c r="I618" s="2" t="s">
        <v>48</v>
      </c>
      <c r="J618" s="2" t="s">
        <v>49</v>
      </c>
      <c r="K618" s="2" t="s">
        <v>50</v>
      </c>
      <c r="L618" s="2" t="s">
        <v>51</v>
      </c>
      <c r="M618" s="2" t="s">
        <v>52</v>
      </c>
      <c r="N618" s="2" t="s">
        <v>53</v>
      </c>
      <c r="O618" s="2" t="s">
        <v>54</v>
      </c>
      <c r="P618" s="2" t="s">
        <v>55</v>
      </c>
    </row>
    <row r="619" spans="1:16">
      <c r="A619" s="2" t="s">
        <v>36</v>
      </c>
      <c r="B619" s="7" t="s">
        <v>64</v>
      </c>
      <c r="C619" s="2">
        <v>-13.3</v>
      </c>
      <c r="D619" s="2">
        <v>27.4</v>
      </c>
      <c r="E619" s="2">
        <v>-40.9</v>
      </c>
      <c r="F619" s="2">
        <v>25.6</v>
      </c>
      <c r="G619" s="2">
        <v>4.9000000000000004</v>
      </c>
      <c r="H619" s="2">
        <v>38.6</v>
      </c>
      <c r="I619" s="2">
        <v>160</v>
      </c>
      <c r="J619" s="2">
        <v>2730</v>
      </c>
      <c r="K619" s="2">
        <v>25</v>
      </c>
      <c r="L619" s="2">
        <v>353</v>
      </c>
      <c r="M619" s="2">
        <v>0</v>
      </c>
      <c r="N619" s="2">
        <v>135</v>
      </c>
      <c r="O619" s="2">
        <v>0</v>
      </c>
      <c r="P619" s="2">
        <v>533</v>
      </c>
    </row>
    <row r="620" spans="1:16">
      <c r="A620" s="2" t="s">
        <v>35</v>
      </c>
      <c r="B620" s="8" t="s">
        <v>65</v>
      </c>
      <c r="C620" s="1">
        <v>-15</v>
      </c>
      <c r="D620" s="1">
        <v>25.8</v>
      </c>
      <c r="E620" s="1">
        <v>-41</v>
      </c>
      <c r="F620" s="1">
        <v>21.1</v>
      </c>
      <c r="G620" s="1">
        <v>1.3</v>
      </c>
      <c r="H620" s="1">
        <v>28.7</v>
      </c>
      <c r="I620" s="1">
        <v>110</v>
      </c>
      <c r="J620" s="1">
        <v>10798</v>
      </c>
      <c r="K620" s="1">
        <v>23</v>
      </c>
      <c r="L620" s="1">
        <v>2446</v>
      </c>
      <c r="M620" s="1">
        <v>0</v>
      </c>
      <c r="N620" s="1">
        <v>135</v>
      </c>
      <c r="O620" s="1">
        <v>2</v>
      </c>
      <c r="P620" s="1">
        <v>1100</v>
      </c>
    </row>
    <row r="621" spans="1:16">
      <c r="A621" s="2" t="s">
        <v>23</v>
      </c>
      <c r="B621" s="2" t="s">
        <v>74</v>
      </c>
      <c r="C621" s="2" t="s">
        <v>69</v>
      </c>
    </row>
    <row r="622" spans="1:16">
      <c r="A622" s="2" t="s">
        <v>37</v>
      </c>
      <c r="B622" s="8" t="s">
        <v>75</v>
      </c>
      <c r="C622" s="2">
        <v>0</v>
      </c>
      <c r="D622" s="2">
        <v>25.8</v>
      </c>
      <c r="E622" s="2">
        <v>-22.7</v>
      </c>
      <c r="F622" s="2">
        <v>21.1</v>
      </c>
      <c r="G622" s="2">
        <v>16.8</v>
      </c>
      <c r="H622" s="2">
        <v>29.5</v>
      </c>
      <c r="I622" s="2">
        <v>164</v>
      </c>
      <c r="J622" s="2">
        <v>10798</v>
      </c>
      <c r="K622" s="2">
        <v>20</v>
      </c>
      <c r="L622" s="2">
        <v>2446</v>
      </c>
      <c r="M622" s="2">
        <v>0</v>
      </c>
      <c r="N622" s="2">
        <v>130</v>
      </c>
      <c r="O622" s="2">
        <v>2</v>
      </c>
      <c r="P622" s="2">
        <v>1100</v>
      </c>
    </row>
    <row r="623" spans="1:16">
      <c r="A623" s="2" t="s">
        <v>28</v>
      </c>
      <c r="B623" s="2" t="s">
        <v>76</v>
      </c>
      <c r="C623" s="2" t="s">
        <v>69</v>
      </c>
    </row>
    <row r="624" spans="1:16">
      <c r="A624" s="2" t="s">
        <v>87</v>
      </c>
      <c r="B624" s="1" t="s">
        <v>88</v>
      </c>
      <c r="C624" s="2">
        <v>-15.6</v>
      </c>
      <c r="D624" s="1">
        <v>27.7</v>
      </c>
      <c r="E624" s="10">
        <v>-32.9</v>
      </c>
      <c r="F624" s="1">
        <v>27.2</v>
      </c>
      <c r="G624" s="2">
        <v>0.8</v>
      </c>
      <c r="H624" s="2">
        <v>32.9</v>
      </c>
      <c r="I624" s="1">
        <v>110</v>
      </c>
      <c r="J624" s="2">
        <v>10798</v>
      </c>
      <c r="K624" s="1">
        <v>20</v>
      </c>
      <c r="L624" s="2">
        <v>2446</v>
      </c>
      <c r="M624" s="2">
        <v>0</v>
      </c>
      <c r="N624" s="2">
        <v>297</v>
      </c>
      <c r="O624" s="2">
        <v>0</v>
      </c>
      <c r="P624" s="1">
        <v>1100</v>
      </c>
    </row>
    <row r="625" spans="1:16">
      <c r="A625" s="2" t="s">
        <v>34</v>
      </c>
      <c r="B625" s="8" t="s">
        <v>79</v>
      </c>
      <c r="C625" s="2">
        <v>0</v>
      </c>
      <c r="D625" s="2">
        <v>27.5</v>
      </c>
      <c r="E625" s="2">
        <v>-22.7</v>
      </c>
      <c r="F625" s="2">
        <v>25</v>
      </c>
      <c r="G625" s="2">
        <v>9.5</v>
      </c>
      <c r="H625" s="2">
        <v>31.2</v>
      </c>
      <c r="I625" s="2">
        <v>210</v>
      </c>
      <c r="J625" s="2">
        <v>2617</v>
      </c>
      <c r="K625" s="2">
        <v>28</v>
      </c>
      <c r="L625" s="2">
        <v>582</v>
      </c>
      <c r="M625" s="2">
        <v>1</v>
      </c>
      <c r="N625" s="2">
        <v>114</v>
      </c>
      <c r="O625" s="2">
        <v>2</v>
      </c>
      <c r="P625" s="2">
        <v>189</v>
      </c>
    </row>
    <row r="626" spans="1:16">
      <c r="A626" s="2" t="s">
        <v>26</v>
      </c>
      <c r="B626" s="2" t="s">
        <v>72</v>
      </c>
      <c r="C626" s="2" t="s">
        <v>69</v>
      </c>
    </row>
    <row r="627" spans="1:16">
      <c r="A627" s="2" t="s">
        <v>93</v>
      </c>
      <c r="B627" s="2" t="s">
        <v>103</v>
      </c>
      <c r="C627" s="2">
        <v>-11.9</v>
      </c>
      <c r="D627" s="2">
        <v>27.7</v>
      </c>
      <c r="E627" s="2">
        <v>-27.8</v>
      </c>
      <c r="F627" s="2">
        <v>27</v>
      </c>
      <c r="G627" s="2">
        <v>4.9000000000000004</v>
      </c>
      <c r="H627" s="2">
        <v>30.6</v>
      </c>
      <c r="I627" s="2">
        <v>184</v>
      </c>
      <c r="J627" s="2">
        <v>4150</v>
      </c>
      <c r="K627" s="2">
        <v>30</v>
      </c>
      <c r="L627" s="2">
        <v>914</v>
      </c>
      <c r="M627" s="2">
        <v>0</v>
      </c>
      <c r="N627" s="2">
        <v>165</v>
      </c>
      <c r="O627" s="2">
        <v>2</v>
      </c>
      <c r="P627" s="2">
        <v>228</v>
      </c>
    </row>
    <row r="628" spans="1:16">
      <c r="A628" s="2" t="s">
        <v>29</v>
      </c>
      <c r="B628" s="7" t="s">
        <v>80</v>
      </c>
      <c r="C628" s="2">
        <v>-8.9</v>
      </c>
      <c r="D628" s="2">
        <v>21.7</v>
      </c>
      <c r="E628" s="2">
        <v>-31.2</v>
      </c>
      <c r="F628" s="2">
        <v>15.6</v>
      </c>
      <c r="G628" s="2">
        <v>7.3</v>
      </c>
      <c r="H628" s="2">
        <v>31.6</v>
      </c>
      <c r="I628" s="2">
        <v>142</v>
      </c>
      <c r="J628" s="2">
        <v>6000</v>
      </c>
      <c r="K628" s="2">
        <v>36</v>
      </c>
      <c r="L628" s="2">
        <v>700</v>
      </c>
      <c r="M628" s="2">
        <v>2</v>
      </c>
      <c r="N628" s="2">
        <v>400</v>
      </c>
      <c r="O628" s="2">
        <v>2</v>
      </c>
      <c r="P628" s="2">
        <v>400</v>
      </c>
    </row>
    <row r="629" spans="1:16">
      <c r="A629" s="2" t="s">
        <v>31</v>
      </c>
      <c r="B629" s="8" t="s">
        <v>73</v>
      </c>
      <c r="C629" s="1">
        <v>-9.1999999999999993</v>
      </c>
      <c r="D629" s="1">
        <v>25.5</v>
      </c>
      <c r="E629" s="1">
        <v>-36.799999999999997</v>
      </c>
      <c r="F629" s="1">
        <v>21.4</v>
      </c>
      <c r="G629" s="1">
        <v>7.1</v>
      </c>
      <c r="H629" s="1">
        <v>32.9</v>
      </c>
      <c r="I629" s="1">
        <v>180</v>
      </c>
      <c r="J629" s="1">
        <v>10798</v>
      </c>
      <c r="K629" s="1">
        <v>28</v>
      </c>
      <c r="L629" s="1">
        <v>2446</v>
      </c>
      <c r="M629" s="1">
        <v>0</v>
      </c>
      <c r="N629" s="1">
        <v>94</v>
      </c>
      <c r="O629" s="1">
        <v>0</v>
      </c>
      <c r="P629" s="1">
        <v>1100</v>
      </c>
    </row>
    <row r="630" spans="1:16">
      <c r="A630" s="2" t="s">
        <v>27</v>
      </c>
      <c r="B630" s="7" t="s">
        <v>70</v>
      </c>
      <c r="C630" s="10">
        <v>-4.9000000000000004</v>
      </c>
      <c r="D630" s="10">
        <v>27.7</v>
      </c>
      <c r="E630" s="10">
        <v>-32.4</v>
      </c>
      <c r="F630" s="10">
        <v>27</v>
      </c>
      <c r="G630" s="10">
        <v>18.2</v>
      </c>
      <c r="H630" s="10">
        <v>28.5</v>
      </c>
      <c r="I630" s="10">
        <v>224</v>
      </c>
      <c r="J630" s="10">
        <v>3151</v>
      </c>
      <c r="K630" s="10">
        <v>43</v>
      </c>
      <c r="L630" s="10">
        <v>454</v>
      </c>
      <c r="M630" s="10">
        <v>0</v>
      </c>
      <c r="N630" s="10">
        <v>165</v>
      </c>
      <c r="O630" s="10">
        <v>0</v>
      </c>
      <c r="P630" s="10">
        <v>269</v>
      </c>
    </row>
    <row r="631" spans="1:16">
      <c r="A631" s="2" t="s">
        <v>33</v>
      </c>
      <c r="B631" s="11" t="s">
        <v>153</v>
      </c>
      <c r="C631" s="2">
        <v>-17</v>
      </c>
      <c r="D631" s="2">
        <v>27.7</v>
      </c>
      <c r="E631" s="2">
        <v>-50.1</v>
      </c>
      <c r="F631" s="2">
        <v>26.5</v>
      </c>
      <c r="G631" s="2">
        <v>7.6</v>
      </c>
      <c r="H631" s="2">
        <v>32.9</v>
      </c>
      <c r="I631" s="2">
        <v>122</v>
      </c>
      <c r="J631" s="2">
        <v>2399</v>
      </c>
      <c r="K631" s="2">
        <v>22</v>
      </c>
      <c r="L631" s="2">
        <v>448</v>
      </c>
      <c r="M631" s="2">
        <v>0</v>
      </c>
      <c r="N631" s="2">
        <v>108</v>
      </c>
      <c r="O631" s="2">
        <v>0</v>
      </c>
      <c r="P631" s="1">
        <v>252</v>
      </c>
    </row>
    <row r="632" spans="1:16">
      <c r="A632" s="2" t="s">
        <v>25</v>
      </c>
      <c r="B632" s="2" t="s">
        <v>71</v>
      </c>
      <c r="C632" s="2" t="s">
        <v>69</v>
      </c>
    </row>
    <row r="633" spans="1:16">
      <c r="A633" s="2" t="s">
        <v>24</v>
      </c>
      <c r="B633" s="7" t="s">
        <v>67</v>
      </c>
      <c r="C633" s="1">
        <v>-11.9</v>
      </c>
      <c r="D633" s="1">
        <v>27.7</v>
      </c>
      <c r="E633" s="1">
        <v>-27.8</v>
      </c>
      <c r="F633" s="1">
        <v>27</v>
      </c>
      <c r="G633" s="1">
        <v>4.9000000000000004</v>
      </c>
      <c r="H633" s="1">
        <v>31</v>
      </c>
      <c r="I633" s="1">
        <v>184</v>
      </c>
      <c r="J633" s="1">
        <v>3151</v>
      </c>
      <c r="K633" s="1">
        <v>30</v>
      </c>
      <c r="L633" s="1">
        <v>605</v>
      </c>
      <c r="M633" s="1">
        <v>0</v>
      </c>
      <c r="N633" s="1">
        <v>225</v>
      </c>
      <c r="O633" s="1">
        <v>0</v>
      </c>
      <c r="P633" s="1">
        <v>343</v>
      </c>
    </row>
    <row r="634" spans="1:16">
      <c r="A634" s="2" t="s">
        <v>30</v>
      </c>
      <c r="B634" s="7" t="s">
        <v>77</v>
      </c>
      <c r="C634" s="2">
        <v>-5</v>
      </c>
      <c r="D634" s="2">
        <v>21.9</v>
      </c>
      <c r="E634" s="2">
        <v>-15.6</v>
      </c>
      <c r="F634" s="2">
        <v>15.6</v>
      </c>
      <c r="G634" s="2">
        <v>8</v>
      </c>
      <c r="H634" s="2">
        <v>29.5</v>
      </c>
      <c r="I634" s="2">
        <v>450</v>
      </c>
      <c r="J634" s="2">
        <v>2648</v>
      </c>
      <c r="K634" s="2">
        <v>48</v>
      </c>
      <c r="L634" s="2">
        <v>350</v>
      </c>
      <c r="M634" s="2">
        <v>0</v>
      </c>
      <c r="N634" s="2">
        <v>108</v>
      </c>
      <c r="O634" s="2">
        <v>0</v>
      </c>
      <c r="P634" s="2">
        <v>344</v>
      </c>
    </row>
    <row r="635" spans="1:16">
      <c r="A635" s="4" t="s">
        <v>56</v>
      </c>
      <c r="B635" s="5" t="s">
        <v>171</v>
      </c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>
      <c r="A636" s="4" t="s">
        <v>57</v>
      </c>
      <c r="B636" s="4"/>
      <c r="C636" s="4">
        <v>0</v>
      </c>
      <c r="D636" s="4">
        <v>21.7</v>
      </c>
      <c r="E636" s="4">
        <v>-15.6</v>
      </c>
      <c r="F636" s="4">
        <v>15.6</v>
      </c>
      <c r="G636" s="4">
        <v>18.2</v>
      </c>
      <c r="H636" s="4">
        <v>28.5</v>
      </c>
      <c r="I636" s="4">
        <v>450</v>
      </c>
      <c r="J636" s="4">
        <v>2399</v>
      </c>
      <c r="K636" s="4">
        <v>48</v>
      </c>
      <c r="L636" s="4">
        <v>350</v>
      </c>
      <c r="M636" s="4">
        <v>2</v>
      </c>
      <c r="N636" s="4">
        <v>94</v>
      </c>
      <c r="O636" s="4">
        <v>2</v>
      </c>
      <c r="P636" s="4">
        <v>189</v>
      </c>
    </row>
    <row r="637" spans="1:16">
      <c r="A637" s="4" t="s">
        <v>58</v>
      </c>
      <c r="B637" s="4"/>
      <c r="C637" s="4"/>
      <c r="D637" s="4">
        <v>100</v>
      </c>
      <c r="E637" s="4"/>
      <c r="F637" s="4">
        <v>100</v>
      </c>
      <c r="G637" s="4"/>
      <c r="H637" s="4">
        <v>100</v>
      </c>
      <c r="I637" s="4"/>
      <c r="J637" s="4">
        <v>100</v>
      </c>
      <c r="K637" s="4"/>
      <c r="L637" s="4">
        <v>100</v>
      </c>
      <c r="M637" s="4"/>
      <c r="N637" s="4">
        <v>100</v>
      </c>
      <c r="O637" s="4"/>
      <c r="P637" s="4">
        <v>100</v>
      </c>
    </row>
    <row r="638" spans="1:16">
      <c r="C638">
        <f>MAX(C619:C634)</f>
        <v>0</v>
      </c>
      <c r="D638">
        <f>MIN(D619:D634)</f>
        <v>21.7</v>
      </c>
      <c r="E638">
        <f t="shared" ref="E638" si="288">MAX(E619:E634)</f>
        <v>-15.6</v>
      </c>
      <c r="F638">
        <f t="shared" ref="F638" si="289">MIN(F619:F634)</f>
        <v>15.6</v>
      </c>
      <c r="G638">
        <f t="shared" ref="G638" si="290">MAX(G619:G634)</f>
        <v>18.2</v>
      </c>
      <c r="H638">
        <f t="shared" ref="H638" si="291">MIN(H619:H634)</f>
        <v>28.5</v>
      </c>
      <c r="I638">
        <f t="shared" ref="I638" si="292">MAX(I619:I634)</f>
        <v>450</v>
      </c>
      <c r="J638">
        <f t="shared" ref="J638" si="293">MIN(J619:J634)</f>
        <v>2399</v>
      </c>
      <c r="K638">
        <f t="shared" ref="K638" si="294">MAX(K619:K634)</f>
        <v>48</v>
      </c>
      <c r="L638">
        <f t="shared" ref="L638" si="295">MIN(L619:L634)</f>
        <v>350</v>
      </c>
      <c r="M638">
        <f t="shared" ref="M638" si="296">MAX(M619:M634)</f>
        <v>2</v>
      </c>
      <c r="N638">
        <f t="shared" ref="N638" si="297">MIN(N619:N634)</f>
        <v>94</v>
      </c>
      <c r="O638">
        <f t="shared" ref="O638" si="298">MAX(O619:O634)</f>
        <v>2</v>
      </c>
      <c r="P638">
        <f t="shared" ref="P638" si="299">MIN(P619:P634)</f>
        <v>189</v>
      </c>
    </row>
    <row r="639" spans="1:16">
      <c r="A639" s="2" t="s">
        <v>18</v>
      </c>
      <c r="B639" s="3" t="s">
        <v>129</v>
      </c>
    </row>
    <row r="640" spans="1:16">
      <c r="A640" s="2" t="s">
        <v>199</v>
      </c>
      <c r="B640" s="3" t="s">
        <v>222</v>
      </c>
    </row>
    <row r="641" spans="1:16">
      <c r="A641" s="2" t="s">
        <v>20</v>
      </c>
      <c r="B641" s="2" t="s">
        <v>21</v>
      </c>
      <c r="C641" s="2" t="s">
        <v>42</v>
      </c>
      <c r="D641" s="2" t="s">
        <v>43</v>
      </c>
      <c r="E641" s="2" t="s">
        <v>44</v>
      </c>
      <c r="F641" s="2" t="s">
        <v>45</v>
      </c>
      <c r="G641" s="2" t="s">
        <v>46</v>
      </c>
      <c r="H641" s="2" t="s">
        <v>47</v>
      </c>
      <c r="I641" s="2" t="s">
        <v>48</v>
      </c>
      <c r="J641" s="2" t="s">
        <v>49</v>
      </c>
      <c r="K641" s="2" t="s">
        <v>50</v>
      </c>
      <c r="L641" s="2" t="s">
        <v>51</v>
      </c>
      <c r="M641" s="2" t="s">
        <v>52</v>
      </c>
      <c r="N641" s="2" t="s">
        <v>53</v>
      </c>
      <c r="O641" s="2" t="s">
        <v>54</v>
      </c>
      <c r="P641" s="2" t="s">
        <v>55</v>
      </c>
    </row>
    <row r="642" spans="1:16">
      <c r="A642" s="2" t="s">
        <v>36</v>
      </c>
      <c r="B642" s="7" t="s">
        <v>64</v>
      </c>
      <c r="C642" s="2">
        <v>-13.3</v>
      </c>
      <c r="D642" s="2">
        <v>27.4</v>
      </c>
      <c r="E642" s="2">
        <v>-40.9</v>
      </c>
      <c r="F642" s="2">
        <v>25.6</v>
      </c>
      <c r="G642" s="2">
        <v>4.9000000000000004</v>
      </c>
      <c r="H642" s="2">
        <v>38.6</v>
      </c>
      <c r="I642" s="2">
        <v>160</v>
      </c>
      <c r="J642" s="2">
        <v>2730</v>
      </c>
      <c r="K642" s="2">
        <v>25</v>
      </c>
      <c r="L642" s="2">
        <v>353</v>
      </c>
      <c r="M642" s="2">
        <v>0</v>
      </c>
      <c r="N642" s="2">
        <v>135</v>
      </c>
      <c r="O642" s="2">
        <v>0</v>
      </c>
      <c r="P642" s="2">
        <v>533</v>
      </c>
    </row>
    <row r="643" spans="1:16">
      <c r="A643" s="2" t="s">
        <v>138</v>
      </c>
      <c r="B643" s="7" t="s">
        <v>141</v>
      </c>
      <c r="C643" s="2" t="s">
        <v>69</v>
      </c>
    </row>
    <row r="644" spans="1:16">
      <c r="A644" s="2" t="s">
        <v>35</v>
      </c>
      <c r="B644" s="8" t="s">
        <v>65</v>
      </c>
      <c r="C644" s="1">
        <v>-15</v>
      </c>
      <c r="D644" s="1">
        <v>25.8</v>
      </c>
      <c r="E644" s="1">
        <v>-41</v>
      </c>
      <c r="F644" s="1">
        <v>21.1</v>
      </c>
      <c r="G644" s="1">
        <v>1.3</v>
      </c>
      <c r="H644" s="1">
        <v>28.7</v>
      </c>
      <c r="I644" s="1">
        <v>110</v>
      </c>
      <c r="J644" s="1">
        <v>10798</v>
      </c>
      <c r="K644" s="1">
        <v>23</v>
      </c>
      <c r="L644" s="1">
        <v>2446</v>
      </c>
      <c r="M644" s="1">
        <v>0</v>
      </c>
      <c r="N644" s="1">
        <v>135</v>
      </c>
      <c r="O644" s="1">
        <v>2</v>
      </c>
      <c r="P644" s="1">
        <v>1100</v>
      </c>
    </row>
    <row r="645" spans="1:16">
      <c r="A645" s="2" t="s">
        <v>23</v>
      </c>
      <c r="B645" s="2" t="s">
        <v>74</v>
      </c>
      <c r="C645" s="2" t="s">
        <v>69</v>
      </c>
    </row>
    <row r="646" spans="1:16">
      <c r="A646" s="2" t="s">
        <v>37</v>
      </c>
      <c r="B646" s="8" t="s">
        <v>75</v>
      </c>
      <c r="C646" s="2">
        <v>0</v>
      </c>
      <c r="D646" s="2">
        <v>25.8</v>
      </c>
      <c r="E646" s="2">
        <v>-22.7</v>
      </c>
      <c r="F646" s="2">
        <v>21.1</v>
      </c>
      <c r="G646" s="2">
        <v>16.8</v>
      </c>
      <c r="H646" s="2">
        <v>29.5</v>
      </c>
      <c r="I646" s="2">
        <v>164</v>
      </c>
      <c r="J646" s="2">
        <v>10798</v>
      </c>
      <c r="K646" s="2">
        <v>20</v>
      </c>
      <c r="L646" s="2">
        <v>2446</v>
      </c>
      <c r="M646" s="2">
        <v>0</v>
      </c>
      <c r="N646" s="2">
        <v>130</v>
      </c>
      <c r="O646" s="2">
        <v>2</v>
      </c>
      <c r="P646" s="2">
        <v>1100</v>
      </c>
    </row>
    <row r="647" spans="1:16">
      <c r="A647" s="2" t="s">
        <v>100</v>
      </c>
      <c r="B647" s="2" t="s">
        <v>101</v>
      </c>
      <c r="C647" s="2" t="s">
        <v>69</v>
      </c>
    </row>
    <row r="648" spans="1:16">
      <c r="A648" s="2" t="s">
        <v>87</v>
      </c>
      <c r="B648" s="1" t="s">
        <v>88</v>
      </c>
      <c r="C648" s="2">
        <v>-15.6</v>
      </c>
      <c r="D648" s="1">
        <v>27.7</v>
      </c>
      <c r="E648" s="10">
        <v>-32.9</v>
      </c>
      <c r="F648" s="1">
        <v>27.2</v>
      </c>
      <c r="G648" s="2">
        <v>0.8</v>
      </c>
      <c r="H648" s="2">
        <v>32.9</v>
      </c>
      <c r="I648" s="1">
        <v>110</v>
      </c>
      <c r="J648" s="2">
        <v>10798</v>
      </c>
      <c r="K648" s="1">
        <v>20</v>
      </c>
      <c r="L648" s="2">
        <v>2446</v>
      </c>
      <c r="M648" s="2">
        <v>0</v>
      </c>
      <c r="N648" s="2">
        <v>297</v>
      </c>
      <c r="O648" s="2">
        <v>0</v>
      </c>
      <c r="P648" s="1">
        <v>1100</v>
      </c>
    </row>
    <row r="649" spans="1:16">
      <c r="A649" s="2" t="s">
        <v>131</v>
      </c>
      <c r="B649" s="7" t="s">
        <v>147</v>
      </c>
      <c r="C649" s="2" t="s">
        <v>69</v>
      </c>
    </row>
    <row r="650" spans="1:16">
      <c r="A650" s="2" t="s">
        <v>26</v>
      </c>
      <c r="B650" s="2" t="s">
        <v>72</v>
      </c>
      <c r="C650" s="2" t="s">
        <v>69</v>
      </c>
    </row>
    <row r="651" spans="1:16">
      <c r="A651" s="2" t="s">
        <v>94</v>
      </c>
      <c r="B651" s="11" t="s">
        <v>102</v>
      </c>
      <c r="C651" s="1">
        <v>-8.9</v>
      </c>
      <c r="D651" s="1">
        <v>28.1</v>
      </c>
      <c r="E651" s="1">
        <v>-29</v>
      </c>
      <c r="F651" s="1">
        <v>27</v>
      </c>
      <c r="G651" s="1">
        <v>8.9</v>
      </c>
      <c r="H651" s="1">
        <v>33.9</v>
      </c>
      <c r="I651" s="1">
        <v>233</v>
      </c>
      <c r="J651" s="1">
        <v>3151</v>
      </c>
      <c r="K651" s="1">
        <v>34</v>
      </c>
      <c r="L651" s="1">
        <v>508</v>
      </c>
      <c r="M651" s="1">
        <v>0</v>
      </c>
      <c r="N651" s="1">
        <v>165</v>
      </c>
      <c r="O651" s="1">
        <v>0</v>
      </c>
      <c r="P651" s="1">
        <v>368</v>
      </c>
    </row>
    <row r="652" spans="1:16">
      <c r="A652" s="2" t="s">
        <v>29</v>
      </c>
      <c r="B652" s="7" t="s">
        <v>80</v>
      </c>
      <c r="C652" s="2">
        <v>-8.9</v>
      </c>
      <c r="D652" s="2">
        <v>21.7</v>
      </c>
      <c r="E652" s="2">
        <v>-31.2</v>
      </c>
      <c r="F652" s="2">
        <v>15.6</v>
      </c>
      <c r="G652" s="2">
        <v>7.3</v>
      </c>
      <c r="H652" s="2">
        <v>31.6</v>
      </c>
      <c r="I652" s="2">
        <v>142</v>
      </c>
      <c r="J652" s="2">
        <v>6000</v>
      </c>
      <c r="K652" s="2">
        <v>36</v>
      </c>
      <c r="L652" s="2">
        <v>700</v>
      </c>
      <c r="M652" s="2">
        <v>2</v>
      </c>
      <c r="N652" s="2">
        <v>400</v>
      </c>
      <c r="O652" s="2">
        <v>2</v>
      </c>
      <c r="P652" s="2">
        <v>400</v>
      </c>
    </row>
    <row r="653" spans="1:16">
      <c r="A653" s="2" t="s">
        <v>31</v>
      </c>
      <c r="B653" s="8" t="s">
        <v>73</v>
      </c>
      <c r="C653" s="1">
        <v>-9.1999999999999993</v>
      </c>
      <c r="D653" s="1">
        <v>25.5</v>
      </c>
      <c r="E653" s="1">
        <v>-36.799999999999997</v>
      </c>
      <c r="F653" s="1">
        <v>21.4</v>
      </c>
      <c r="G653" s="1">
        <v>7.1</v>
      </c>
      <c r="H653" s="1">
        <v>32.9</v>
      </c>
      <c r="I653" s="1">
        <v>180</v>
      </c>
      <c r="J653" s="1">
        <v>10798</v>
      </c>
      <c r="K653" s="1">
        <v>28</v>
      </c>
      <c r="L653" s="1">
        <v>2446</v>
      </c>
      <c r="M653" s="1">
        <v>0</v>
      </c>
      <c r="N653" s="1">
        <v>94</v>
      </c>
      <c r="O653" s="1">
        <v>0</v>
      </c>
      <c r="P653" s="1">
        <v>1100</v>
      </c>
    </row>
    <row r="654" spans="1:16">
      <c r="A654" s="2" t="s">
        <v>86</v>
      </c>
      <c r="B654" s="7" t="s">
        <v>70</v>
      </c>
      <c r="C654" s="10">
        <v>-4.9000000000000004</v>
      </c>
      <c r="D654" s="10">
        <v>27.7</v>
      </c>
      <c r="E654" s="10">
        <v>-32.4</v>
      </c>
      <c r="F654" s="10">
        <v>27</v>
      </c>
      <c r="G654" s="10">
        <v>18.2</v>
      </c>
      <c r="H654" s="10">
        <v>28.5</v>
      </c>
      <c r="I654" s="10">
        <v>224</v>
      </c>
      <c r="J654" s="10">
        <v>3151</v>
      </c>
      <c r="K654" s="10">
        <v>43</v>
      </c>
      <c r="L654" s="10">
        <v>454</v>
      </c>
      <c r="M654" s="10">
        <v>0</v>
      </c>
      <c r="N654" s="10">
        <v>165</v>
      </c>
      <c r="O654" s="10">
        <v>0</v>
      </c>
      <c r="P654" s="10">
        <v>269</v>
      </c>
    </row>
    <row r="655" spans="1:16">
      <c r="A655" s="2" t="s">
        <v>27</v>
      </c>
      <c r="B655" s="7" t="s">
        <v>89</v>
      </c>
      <c r="C655" s="2" t="s">
        <v>69</v>
      </c>
    </row>
    <row r="656" spans="1:16">
      <c r="A656" s="2" t="s">
        <v>33</v>
      </c>
      <c r="B656" s="11" t="s">
        <v>153</v>
      </c>
      <c r="C656" s="2">
        <v>-17</v>
      </c>
      <c r="D656" s="2">
        <v>27.7</v>
      </c>
      <c r="E656" s="2">
        <v>-50.1</v>
      </c>
      <c r="F656" s="2">
        <v>26.5</v>
      </c>
      <c r="G656" s="2">
        <v>7.6</v>
      </c>
      <c r="H656" s="2">
        <v>32.9</v>
      </c>
      <c r="I656" s="2">
        <v>122</v>
      </c>
      <c r="J656" s="2">
        <v>2399</v>
      </c>
      <c r="K656" s="2">
        <v>22</v>
      </c>
      <c r="L656" s="2">
        <v>448</v>
      </c>
      <c r="M656" s="2">
        <v>0</v>
      </c>
      <c r="N656" s="2">
        <v>108</v>
      </c>
      <c r="O656" s="2">
        <v>0</v>
      </c>
      <c r="P656" s="1">
        <v>252</v>
      </c>
    </row>
    <row r="657" spans="1:16">
      <c r="A657" s="2" t="s">
        <v>24</v>
      </c>
      <c r="B657" s="7" t="s">
        <v>67</v>
      </c>
      <c r="C657" s="1">
        <v>-11.9</v>
      </c>
      <c r="D657" s="1">
        <v>27.7</v>
      </c>
      <c r="E657" s="1">
        <v>-27.8</v>
      </c>
      <c r="F657" s="1">
        <v>27</v>
      </c>
      <c r="G657" s="1">
        <v>4.9000000000000004</v>
      </c>
      <c r="H657" s="1">
        <v>31</v>
      </c>
      <c r="I657" s="1">
        <v>184</v>
      </c>
      <c r="J657" s="1">
        <v>3151</v>
      </c>
      <c r="K657" s="1">
        <v>30</v>
      </c>
      <c r="L657" s="1">
        <v>605</v>
      </c>
      <c r="M657" s="1">
        <v>0</v>
      </c>
      <c r="N657" s="1">
        <v>225</v>
      </c>
      <c r="O657" s="1">
        <v>0</v>
      </c>
      <c r="P657" s="1">
        <v>343</v>
      </c>
    </row>
    <row r="658" spans="1:16">
      <c r="A658" s="2" t="s">
        <v>30</v>
      </c>
      <c r="B658" s="7" t="s">
        <v>77</v>
      </c>
      <c r="C658" s="2">
        <v>-5</v>
      </c>
      <c r="D658" s="2">
        <v>21.9</v>
      </c>
      <c r="E658" s="2">
        <v>-15.6</v>
      </c>
      <c r="F658" s="2">
        <v>15.6</v>
      </c>
      <c r="G658" s="2">
        <v>8</v>
      </c>
      <c r="H658" s="2">
        <v>29.5</v>
      </c>
      <c r="I658" s="2">
        <v>450</v>
      </c>
      <c r="J658" s="2">
        <v>2648</v>
      </c>
      <c r="K658" s="2">
        <v>48</v>
      </c>
      <c r="L658" s="2">
        <v>350</v>
      </c>
      <c r="M658" s="2">
        <v>0</v>
      </c>
      <c r="N658" s="2">
        <v>108</v>
      </c>
      <c r="O658" s="2">
        <v>0</v>
      </c>
      <c r="P658" s="2">
        <v>344</v>
      </c>
    </row>
    <row r="659" spans="1:16">
      <c r="A659" s="4" t="s">
        <v>56</v>
      </c>
      <c r="B659" s="5" t="s">
        <v>142</v>
      </c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>
      <c r="A660" s="4" t="s">
        <v>57</v>
      </c>
      <c r="B660" s="4"/>
      <c r="C660" s="4">
        <v>0</v>
      </c>
      <c r="D660" s="4">
        <v>21.7</v>
      </c>
      <c r="E660" s="4">
        <v>-15.6</v>
      </c>
      <c r="F660" s="4">
        <v>15.6</v>
      </c>
      <c r="G660" s="4">
        <v>18.2</v>
      </c>
      <c r="H660" s="4">
        <v>28.5</v>
      </c>
      <c r="I660" s="4">
        <v>450</v>
      </c>
      <c r="J660" s="4">
        <v>2399</v>
      </c>
      <c r="K660" s="4">
        <v>48</v>
      </c>
      <c r="L660" s="4">
        <v>350</v>
      </c>
      <c r="M660" s="4">
        <v>2</v>
      </c>
      <c r="N660" s="4">
        <v>94</v>
      </c>
      <c r="O660" s="4">
        <v>2</v>
      </c>
      <c r="P660" s="4">
        <v>252</v>
      </c>
    </row>
    <row r="661" spans="1:16">
      <c r="A661" s="4" t="s">
        <v>58</v>
      </c>
      <c r="B661" s="4"/>
      <c r="C661" s="4"/>
      <c r="D661" s="4">
        <v>100</v>
      </c>
      <c r="E661" s="4"/>
      <c r="F661" s="4">
        <v>100</v>
      </c>
      <c r="G661" s="4"/>
      <c r="H661" s="4">
        <v>100</v>
      </c>
      <c r="I661" s="4"/>
      <c r="J661" s="4">
        <v>100</v>
      </c>
      <c r="K661" s="4"/>
      <c r="L661" s="4">
        <v>100</v>
      </c>
      <c r="M661" s="4"/>
      <c r="N661" s="4">
        <v>100</v>
      </c>
      <c r="O661" s="4"/>
      <c r="P661" s="4">
        <v>100</v>
      </c>
    </row>
    <row r="662" spans="1:16">
      <c r="C662">
        <f>MAX(C642:C658)</f>
        <v>0</v>
      </c>
      <c r="D662">
        <f>MIN(D642:D658)</f>
        <v>21.7</v>
      </c>
      <c r="E662">
        <f t="shared" ref="E662" si="300">MAX(E642:E658)</f>
        <v>-15.6</v>
      </c>
      <c r="F662">
        <f t="shared" ref="F662" si="301">MIN(F642:F658)</f>
        <v>15.6</v>
      </c>
      <c r="G662">
        <f t="shared" ref="G662" si="302">MAX(G642:G658)</f>
        <v>18.2</v>
      </c>
      <c r="H662">
        <f t="shared" ref="H662" si="303">MIN(H642:H658)</f>
        <v>28.5</v>
      </c>
      <c r="I662">
        <f t="shared" ref="I662" si="304">MAX(I642:I658)</f>
        <v>450</v>
      </c>
      <c r="J662">
        <f t="shared" ref="J662" si="305">MIN(J642:J658)</f>
        <v>2399</v>
      </c>
      <c r="K662">
        <f t="shared" ref="K662" si="306">MAX(K642:K658)</f>
        <v>48</v>
      </c>
      <c r="L662">
        <f t="shared" ref="L662" si="307">MIN(L642:L658)</f>
        <v>350</v>
      </c>
      <c r="M662">
        <f t="shared" ref="M662" si="308">MAX(M642:M658)</f>
        <v>2</v>
      </c>
      <c r="N662">
        <f t="shared" ref="N662" si="309">MIN(N642:N658)</f>
        <v>94</v>
      </c>
      <c r="O662">
        <f t="shared" ref="O662" si="310">MAX(O642:O658)</f>
        <v>2</v>
      </c>
      <c r="P662">
        <f t="shared" ref="P662" si="311">MIN(P642:P658)</f>
        <v>252</v>
      </c>
    </row>
    <row r="663" spans="1:16">
      <c r="A663" s="2" t="s">
        <v>18</v>
      </c>
      <c r="B663" s="3" t="s">
        <v>130</v>
      </c>
    </row>
    <row r="664" spans="1:16">
      <c r="A664" s="2" t="s">
        <v>199</v>
      </c>
      <c r="B664" s="3" t="s">
        <v>223</v>
      </c>
    </row>
    <row r="665" spans="1:16">
      <c r="A665" s="2" t="s">
        <v>20</v>
      </c>
      <c r="B665" s="2" t="s">
        <v>21</v>
      </c>
      <c r="C665" s="2" t="s">
        <v>42</v>
      </c>
      <c r="D665" s="2" t="s">
        <v>43</v>
      </c>
      <c r="E665" s="2" t="s">
        <v>44</v>
      </c>
      <c r="F665" s="2" t="s">
        <v>45</v>
      </c>
      <c r="G665" s="2" t="s">
        <v>46</v>
      </c>
      <c r="H665" s="2" t="s">
        <v>47</v>
      </c>
      <c r="I665" s="2" t="s">
        <v>48</v>
      </c>
      <c r="J665" s="2" t="s">
        <v>49</v>
      </c>
      <c r="K665" s="2" t="s">
        <v>50</v>
      </c>
      <c r="L665" s="2" t="s">
        <v>51</v>
      </c>
      <c r="M665" s="2" t="s">
        <v>52</v>
      </c>
      <c r="N665" s="2" t="s">
        <v>53</v>
      </c>
      <c r="O665" s="2" t="s">
        <v>54</v>
      </c>
      <c r="P665" s="2" t="s">
        <v>55</v>
      </c>
    </row>
    <row r="666" spans="1:16">
      <c r="A666" s="2" t="s">
        <v>36</v>
      </c>
      <c r="B666" s="7" t="s">
        <v>64</v>
      </c>
      <c r="C666" s="2">
        <v>-13.3</v>
      </c>
      <c r="D666" s="2">
        <v>27.4</v>
      </c>
      <c r="E666" s="2">
        <v>-40.9</v>
      </c>
      <c r="F666" s="2">
        <v>25.6</v>
      </c>
      <c r="G666" s="2">
        <v>4.9000000000000004</v>
      </c>
      <c r="H666" s="2">
        <v>38.6</v>
      </c>
      <c r="I666" s="2">
        <v>160</v>
      </c>
      <c r="J666" s="2">
        <v>2730</v>
      </c>
      <c r="K666" s="2">
        <v>25</v>
      </c>
      <c r="L666" s="2">
        <v>353</v>
      </c>
      <c r="M666" s="2">
        <v>0</v>
      </c>
      <c r="N666" s="2">
        <v>135</v>
      </c>
      <c r="O666" s="2">
        <v>0</v>
      </c>
      <c r="P666" s="2">
        <v>533</v>
      </c>
    </row>
    <row r="667" spans="1:16">
      <c r="A667" s="2" t="s">
        <v>138</v>
      </c>
      <c r="B667" s="7" t="s">
        <v>141</v>
      </c>
      <c r="C667" s="2" t="s">
        <v>69</v>
      </c>
    </row>
    <row r="668" spans="1:16">
      <c r="A668" s="2" t="s">
        <v>35</v>
      </c>
      <c r="B668" s="8" t="s">
        <v>65</v>
      </c>
      <c r="C668" s="1">
        <v>-15</v>
      </c>
      <c r="D668" s="1">
        <v>25.8</v>
      </c>
      <c r="E668" s="1">
        <v>-41</v>
      </c>
      <c r="F668" s="1">
        <v>21.1</v>
      </c>
      <c r="G668" s="1">
        <v>1.3</v>
      </c>
      <c r="H668" s="1">
        <v>28.7</v>
      </c>
      <c r="I668" s="1">
        <v>110</v>
      </c>
      <c r="J668" s="1">
        <v>10798</v>
      </c>
      <c r="K668" s="1">
        <v>23</v>
      </c>
      <c r="L668" s="1">
        <v>2446</v>
      </c>
      <c r="M668" s="1">
        <v>0</v>
      </c>
      <c r="N668" s="1">
        <v>135</v>
      </c>
      <c r="O668" s="1">
        <v>2</v>
      </c>
      <c r="P668" s="1">
        <v>1100</v>
      </c>
    </row>
    <row r="669" spans="1:16">
      <c r="A669" s="2" t="s">
        <v>23</v>
      </c>
      <c r="B669" s="2" t="s">
        <v>74</v>
      </c>
      <c r="C669" s="2" t="s">
        <v>69</v>
      </c>
    </row>
    <row r="670" spans="1:16">
      <c r="A670" s="2" t="s">
        <v>28</v>
      </c>
      <c r="B670" s="2" t="s">
        <v>76</v>
      </c>
      <c r="C670" s="2" t="s">
        <v>69</v>
      </c>
    </row>
    <row r="671" spans="1:16">
      <c r="A671" s="2" t="s">
        <v>87</v>
      </c>
      <c r="B671" s="1" t="s">
        <v>88</v>
      </c>
      <c r="C671" s="2">
        <v>-15.6</v>
      </c>
      <c r="D671" s="1">
        <v>27.7</v>
      </c>
      <c r="E671" s="10">
        <v>-32.9</v>
      </c>
      <c r="F671" s="1">
        <v>27.2</v>
      </c>
      <c r="G671" s="2">
        <v>0.8</v>
      </c>
      <c r="H671" s="2">
        <v>32.9</v>
      </c>
      <c r="I671" s="1">
        <v>110</v>
      </c>
      <c r="J671" s="2">
        <v>10798</v>
      </c>
      <c r="K671" s="1">
        <v>20</v>
      </c>
      <c r="L671" s="2">
        <v>2446</v>
      </c>
      <c r="M671" s="2">
        <v>0</v>
      </c>
      <c r="N671" s="2">
        <v>297</v>
      </c>
      <c r="O671" s="2">
        <v>0</v>
      </c>
      <c r="P671" s="1">
        <v>1100</v>
      </c>
    </row>
    <row r="672" spans="1:16">
      <c r="A672" s="2" t="s">
        <v>32</v>
      </c>
      <c r="B672" s="8" t="s">
        <v>66</v>
      </c>
      <c r="C672" s="9">
        <v>-15</v>
      </c>
      <c r="D672" s="9">
        <v>13.4</v>
      </c>
      <c r="E672" s="9">
        <v>-41.4</v>
      </c>
      <c r="F672" s="9">
        <v>5.6</v>
      </c>
      <c r="G672" s="9">
        <v>5.4</v>
      </c>
      <c r="H672" s="9">
        <v>25.4</v>
      </c>
      <c r="I672" s="9">
        <v>213</v>
      </c>
      <c r="J672" s="9">
        <v>2500</v>
      </c>
      <c r="K672" s="9">
        <v>43</v>
      </c>
      <c r="L672" s="9">
        <v>500</v>
      </c>
      <c r="M672" s="9">
        <v>2</v>
      </c>
      <c r="N672" s="9">
        <v>72</v>
      </c>
      <c r="O672" s="9">
        <v>9</v>
      </c>
      <c r="P672" s="9">
        <v>177</v>
      </c>
    </row>
    <row r="673" spans="1:16">
      <c r="A673" s="2" t="s">
        <v>26</v>
      </c>
      <c r="B673" s="2" t="s">
        <v>72</v>
      </c>
      <c r="C673" s="2" t="s">
        <v>69</v>
      </c>
    </row>
    <row r="674" spans="1:16">
      <c r="A674" s="2" t="s">
        <v>29</v>
      </c>
      <c r="B674" s="7" t="s">
        <v>80</v>
      </c>
      <c r="C674" s="2">
        <v>-8.9</v>
      </c>
      <c r="D674" s="2">
        <v>21.7</v>
      </c>
      <c r="E674" s="2">
        <v>-31.2</v>
      </c>
      <c r="F674" s="2">
        <v>15.6</v>
      </c>
      <c r="G674" s="2">
        <v>7.3</v>
      </c>
      <c r="H674" s="2">
        <v>31.6</v>
      </c>
      <c r="I674" s="2">
        <v>142</v>
      </c>
      <c r="J674" s="2">
        <v>6000</v>
      </c>
      <c r="K674" s="2">
        <v>36</v>
      </c>
      <c r="L674" s="2">
        <v>700</v>
      </c>
      <c r="M674" s="2">
        <v>2</v>
      </c>
      <c r="N674" s="2">
        <v>400</v>
      </c>
      <c r="O674" s="2">
        <v>2</v>
      </c>
      <c r="P674" s="2">
        <v>400</v>
      </c>
    </row>
    <row r="675" spans="1:16">
      <c r="A675" s="2" t="s">
        <v>31</v>
      </c>
      <c r="B675" s="8" t="s">
        <v>73</v>
      </c>
      <c r="C675" s="1">
        <v>-9.1999999999999993</v>
      </c>
      <c r="D675" s="1">
        <v>25.5</v>
      </c>
      <c r="E675" s="1">
        <v>-36.799999999999997</v>
      </c>
      <c r="F675" s="1">
        <v>21.4</v>
      </c>
      <c r="G675" s="1">
        <v>7.1</v>
      </c>
      <c r="H675" s="1">
        <v>32.9</v>
      </c>
      <c r="I675" s="1">
        <v>180</v>
      </c>
      <c r="J675" s="1">
        <v>10798</v>
      </c>
      <c r="K675" s="1">
        <v>28</v>
      </c>
      <c r="L675" s="1">
        <v>2446</v>
      </c>
      <c r="M675" s="1">
        <v>0</v>
      </c>
      <c r="N675" s="1">
        <v>94</v>
      </c>
      <c r="O675" s="1">
        <v>0</v>
      </c>
      <c r="P675" s="1">
        <v>1100</v>
      </c>
    </row>
    <row r="676" spans="1:16">
      <c r="A676" s="2" t="s">
        <v>27</v>
      </c>
      <c r="B676" s="7" t="s">
        <v>70</v>
      </c>
      <c r="C676" s="10">
        <v>-4.9000000000000004</v>
      </c>
      <c r="D676" s="10">
        <v>27.7</v>
      </c>
      <c r="E676" s="10">
        <v>-32.4</v>
      </c>
      <c r="F676" s="10">
        <v>27</v>
      </c>
      <c r="G676" s="10">
        <v>18.2</v>
      </c>
      <c r="H676" s="10">
        <v>28.5</v>
      </c>
      <c r="I676" s="10">
        <v>224</v>
      </c>
      <c r="J676" s="10">
        <v>3151</v>
      </c>
      <c r="K676" s="10">
        <v>43</v>
      </c>
      <c r="L676" s="10">
        <v>454</v>
      </c>
      <c r="M676" s="10">
        <v>0</v>
      </c>
      <c r="N676" s="10">
        <v>165</v>
      </c>
      <c r="O676" s="10">
        <v>0</v>
      </c>
      <c r="P676" s="10">
        <v>269</v>
      </c>
    </row>
    <row r="677" spans="1:16">
      <c r="A677" s="2" t="s">
        <v>24</v>
      </c>
      <c r="B677" s="7" t="s">
        <v>67</v>
      </c>
      <c r="C677" s="1">
        <v>-11.9</v>
      </c>
      <c r="D677" s="1">
        <v>27.7</v>
      </c>
      <c r="E677" s="1">
        <v>-27.8</v>
      </c>
      <c r="F677" s="1">
        <v>27</v>
      </c>
      <c r="G677" s="1">
        <v>4.9000000000000004</v>
      </c>
      <c r="H677" s="1">
        <v>31</v>
      </c>
      <c r="I677" s="1">
        <v>184</v>
      </c>
      <c r="J677" s="1">
        <v>3151</v>
      </c>
      <c r="K677" s="1">
        <v>30</v>
      </c>
      <c r="L677" s="1">
        <v>605</v>
      </c>
      <c r="M677" s="1">
        <v>0</v>
      </c>
      <c r="N677" s="1">
        <v>225</v>
      </c>
      <c r="O677" s="1">
        <v>0</v>
      </c>
      <c r="P677" s="1">
        <v>343</v>
      </c>
    </row>
    <row r="678" spans="1:16">
      <c r="A678" s="2" t="s">
        <v>39</v>
      </c>
      <c r="B678" s="1" t="s">
        <v>193</v>
      </c>
      <c r="C678" s="2" t="s">
        <v>69</v>
      </c>
    </row>
    <row r="679" spans="1:16">
      <c r="A679" s="4" t="s">
        <v>56</v>
      </c>
      <c r="B679" s="5" t="s">
        <v>172</v>
      </c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>
      <c r="A680" s="4" t="s">
        <v>57</v>
      </c>
      <c r="B680" s="4"/>
      <c r="C680" s="4">
        <v>-4.9000000000000004</v>
      </c>
      <c r="D680" s="4">
        <v>13.4</v>
      </c>
      <c r="E680" s="4">
        <v>-27.8</v>
      </c>
      <c r="F680" s="4">
        <v>5.6</v>
      </c>
      <c r="G680" s="4">
        <v>18.2</v>
      </c>
      <c r="H680" s="4">
        <v>25.4</v>
      </c>
      <c r="I680" s="4">
        <v>224</v>
      </c>
      <c r="J680" s="4">
        <v>2500</v>
      </c>
      <c r="K680" s="4">
        <v>43</v>
      </c>
      <c r="L680" s="4">
        <v>353</v>
      </c>
      <c r="M680" s="4">
        <v>2</v>
      </c>
      <c r="N680" s="4">
        <v>72</v>
      </c>
      <c r="O680" s="4">
        <v>9</v>
      </c>
      <c r="P680" s="4">
        <v>177</v>
      </c>
    </row>
    <row r="681" spans="1:16">
      <c r="A681" s="4" t="s">
        <v>58</v>
      </c>
      <c r="B681" s="4"/>
      <c r="C681" s="4"/>
      <c r="D681" s="4">
        <v>100</v>
      </c>
      <c r="E681" s="4"/>
      <c r="F681" s="4">
        <v>100</v>
      </c>
      <c r="G681" s="4"/>
      <c r="H681" s="4">
        <v>100</v>
      </c>
      <c r="I681" s="4"/>
      <c r="J681" s="4">
        <v>100</v>
      </c>
      <c r="K681" s="4"/>
      <c r="L681" s="4">
        <v>100</v>
      </c>
      <c r="M681" s="4"/>
      <c r="N681" s="4">
        <v>100</v>
      </c>
      <c r="O681" s="4"/>
      <c r="P681" s="4">
        <v>100</v>
      </c>
    </row>
    <row r="682" spans="1:16">
      <c r="C682">
        <f>MAX(C666:C678)</f>
        <v>-4.9000000000000004</v>
      </c>
      <c r="D682">
        <f>MIN(D666:D678)</f>
        <v>13.4</v>
      </c>
      <c r="E682">
        <f t="shared" ref="E682" si="312">MAX(E666:E678)</f>
        <v>-27.8</v>
      </c>
      <c r="F682">
        <f t="shared" ref="F682" si="313">MIN(F666:F678)</f>
        <v>5.6</v>
      </c>
      <c r="G682">
        <f t="shared" ref="G682" si="314">MAX(G666:G678)</f>
        <v>18.2</v>
      </c>
      <c r="H682">
        <f t="shared" ref="H682" si="315">MIN(H666:H678)</f>
        <v>25.4</v>
      </c>
      <c r="I682">
        <f t="shared" ref="I682" si="316">MAX(I666:I678)</f>
        <v>224</v>
      </c>
      <c r="J682">
        <f t="shared" ref="J682" si="317">MIN(J666:J678)</f>
        <v>2500</v>
      </c>
      <c r="K682">
        <f t="shared" ref="K682" si="318">MAX(K666:K678)</f>
        <v>43</v>
      </c>
      <c r="L682">
        <f t="shared" ref="L682" si="319">MIN(L666:L678)</f>
        <v>353</v>
      </c>
      <c r="M682">
        <f t="shared" ref="M682" si="320">MAX(M666:M678)</f>
        <v>2</v>
      </c>
      <c r="N682">
        <f t="shared" ref="N682" si="321">MIN(N666:N678)</f>
        <v>72</v>
      </c>
      <c r="O682">
        <f t="shared" ref="O682" si="322">MAX(O666:O678)</f>
        <v>9</v>
      </c>
      <c r="P682">
        <f t="shared" ref="P682" si="323">MIN(P666:P678)</f>
        <v>177</v>
      </c>
    </row>
    <row r="692" spans="2:2">
      <c r="B692" t="s">
        <v>140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3"/>
  <sheetViews>
    <sheetView workbookViewId="0">
      <selection activeCell="AB31" sqref="AB31:AC33"/>
    </sheetView>
  </sheetViews>
  <sheetFormatPr defaultRowHeight="15"/>
  <cols>
    <col min="1" max="1" width="9.85546875" customWidth="1"/>
    <col min="2" max="2" width="5.140625" bestFit="1" customWidth="1"/>
    <col min="3" max="3" width="6" customWidth="1"/>
    <col min="4" max="4" width="7.28515625" customWidth="1"/>
  </cols>
  <sheetData>
    <row r="1" spans="1:44">
      <c r="A1" s="2" t="s">
        <v>199</v>
      </c>
      <c r="B1" s="2" t="s">
        <v>173</v>
      </c>
      <c r="C1" s="2" t="s">
        <v>174</v>
      </c>
      <c r="D1" s="2" t="s">
        <v>175</v>
      </c>
      <c r="E1" s="2" t="s">
        <v>42</v>
      </c>
      <c r="F1" s="2" t="s">
        <v>43</v>
      </c>
      <c r="G1" s="15" t="s">
        <v>176</v>
      </c>
      <c r="H1" s="15"/>
      <c r="I1" s="2" t="s">
        <v>44</v>
      </c>
      <c r="J1" s="2" t="s">
        <v>45</v>
      </c>
      <c r="K1" s="15" t="s">
        <v>177</v>
      </c>
      <c r="L1" s="2" t="s">
        <v>46</v>
      </c>
      <c r="M1" s="2" t="s">
        <v>47</v>
      </c>
      <c r="N1" s="15" t="s">
        <v>178</v>
      </c>
      <c r="O1" s="2" t="s">
        <v>48</v>
      </c>
      <c r="P1" s="2" t="s">
        <v>49</v>
      </c>
      <c r="Q1" s="15" t="s">
        <v>179</v>
      </c>
      <c r="R1" s="2" t="s">
        <v>50</v>
      </c>
      <c r="S1" s="2" t="s">
        <v>51</v>
      </c>
      <c r="T1" s="15" t="s">
        <v>180</v>
      </c>
      <c r="U1" s="2" t="s">
        <v>52</v>
      </c>
      <c r="V1" s="2" t="s">
        <v>53</v>
      </c>
      <c r="W1" s="15" t="s">
        <v>181</v>
      </c>
      <c r="X1" s="2" t="s">
        <v>54</v>
      </c>
      <c r="Y1" s="2" t="s">
        <v>55</v>
      </c>
      <c r="Z1" s="15" t="s">
        <v>182</v>
      </c>
      <c r="AA1" s="2"/>
      <c r="AB1" s="2" t="s">
        <v>183</v>
      </c>
      <c r="AC1" s="2" t="s">
        <v>184</v>
      </c>
      <c r="AD1" s="2" t="s">
        <v>185</v>
      </c>
      <c r="AE1" s="2" t="s">
        <v>186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>
      <c r="A2" s="16">
        <v>39</v>
      </c>
      <c r="B2" s="2" t="s">
        <v>19</v>
      </c>
      <c r="C2" s="2">
        <v>11</v>
      </c>
      <c r="D2" s="2">
        <v>100</v>
      </c>
      <c r="E2" s="2">
        <v>0</v>
      </c>
      <c r="F2" s="2">
        <v>13.4</v>
      </c>
      <c r="G2" s="17">
        <f>AVERAGE(E2:F2)</f>
        <v>6.7</v>
      </c>
      <c r="H2" s="17">
        <f>F2-E2</f>
        <v>13.4</v>
      </c>
      <c r="I2" s="2">
        <v>-15.6</v>
      </c>
      <c r="J2" s="2">
        <v>5.6</v>
      </c>
      <c r="K2" s="17">
        <f>AVERAGE(I2:J2)</f>
        <v>-5</v>
      </c>
      <c r="L2" s="2">
        <v>18.2</v>
      </c>
      <c r="M2" s="2">
        <v>25.4</v>
      </c>
      <c r="N2" s="17">
        <f>AVERAGE(L2:M2)</f>
        <v>21.799999999999997</v>
      </c>
      <c r="O2" s="2">
        <v>450</v>
      </c>
      <c r="P2" s="2">
        <v>2500</v>
      </c>
      <c r="Q2" s="19">
        <f>AVERAGE(O2:P2)</f>
        <v>1475</v>
      </c>
      <c r="R2" s="2">
        <v>48</v>
      </c>
      <c r="S2" s="2">
        <v>350</v>
      </c>
      <c r="T2" s="19">
        <f>AVERAGE(R2:S2)</f>
        <v>199</v>
      </c>
      <c r="U2" s="2">
        <v>2</v>
      </c>
      <c r="V2" s="2">
        <v>72</v>
      </c>
      <c r="W2" s="19">
        <f>AVERAGE(U2:V2)</f>
        <v>37</v>
      </c>
      <c r="X2" s="2">
        <v>9</v>
      </c>
      <c r="Y2" s="2">
        <v>177</v>
      </c>
      <c r="Z2" s="19">
        <f>AVERAGE(X2:Y2)</f>
        <v>93</v>
      </c>
      <c r="AA2" s="2"/>
      <c r="AB2" s="16">
        <f>N2-K2</f>
        <v>26.799999999999997</v>
      </c>
      <c r="AC2" s="18">
        <f>T2-W2</f>
        <v>162</v>
      </c>
      <c r="AD2" s="16">
        <f>T2/Q2*100</f>
        <v>13.491525423728815</v>
      </c>
      <c r="AE2" s="16">
        <f>W2/Q2*100</f>
        <v>2.5084745762711864</v>
      </c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>
      <c r="A3" s="16">
        <v>38.5</v>
      </c>
      <c r="B3" s="2" t="s">
        <v>59</v>
      </c>
      <c r="C3" s="2">
        <v>11</v>
      </c>
      <c r="D3" s="2">
        <v>100</v>
      </c>
      <c r="E3" s="2">
        <v>0</v>
      </c>
      <c r="F3" s="2">
        <v>21.7</v>
      </c>
      <c r="G3" s="17">
        <f t="shared" ref="G3:G29" si="0">AVERAGE(E3:F3)</f>
        <v>10.85</v>
      </c>
      <c r="H3" s="17">
        <f t="shared" ref="H3:H29" si="1">F3-E3</f>
        <v>21.7</v>
      </c>
      <c r="I3" s="2">
        <v>-15.6</v>
      </c>
      <c r="J3" s="2">
        <v>15.6</v>
      </c>
      <c r="K3" s="17">
        <f t="shared" ref="K3:K29" si="2">AVERAGE(I3:J3)</f>
        <v>0</v>
      </c>
      <c r="L3" s="2">
        <v>18.2</v>
      </c>
      <c r="M3" s="2">
        <v>28.5</v>
      </c>
      <c r="N3" s="17">
        <f t="shared" ref="N3:N29" si="3">AVERAGE(L3:M3)</f>
        <v>23.35</v>
      </c>
      <c r="O3" s="2">
        <v>450</v>
      </c>
      <c r="P3" s="2">
        <v>2453</v>
      </c>
      <c r="Q3" s="19">
        <f t="shared" ref="Q3:Q29" si="4">AVERAGE(O3:P3)</f>
        <v>1451.5</v>
      </c>
      <c r="R3" s="2">
        <v>48</v>
      </c>
      <c r="S3" s="2">
        <v>350</v>
      </c>
      <c r="T3" s="19">
        <f t="shared" ref="T3:T29" si="5">AVERAGE(R3:S3)</f>
        <v>199</v>
      </c>
      <c r="U3" s="2">
        <v>2</v>
      </c>
      <c r="V3" s="2">
        <v>94</v>
      </c>
      <c r="W3" s="19">
        <f t="shared" ref="W3:W29" si="6">AVERAGE(U3:V3)</f>
        <v>48</v>
      </c>
      <c r="X3" s="2">
        <v>13</v>
      </c>
      <c r="Y3" s="2">
        <v>221</v>
      </c>
      <c r="Z3" s="19">
        <f t="shared" ref="Z3:Z29" si="7">AVERAGE(X3:Y3)</f>
        <v>117</v>
      </c>
      <c r="AA3" s="2"/>
      <c r="AB3" s="16">
        <f t="shared" ref="AB3:AB29" si="8">N3-K3</f>
        <v>23.35</v>
      </c>
      <c r="AC3" s="18">
        <f t="shared" ref="AC3:AC29" si="9">T3-W3</f>
        <v>151</v>
      </c>
      <c r="AD3" s="16">
        <f t="shared" ref="AD3:AD29" si="10">T3/Q3*100</f>
        <v>13.709955218739237</v>
      </c>
      <c r="AE3" s="16">
        <f t="shared" ref="AE3:AE29" si="11">W3/Q3*100</f>
        <v>3.3069238718567</v>
      </c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>
      <c r="A4" s="16">
        <v>37.5</v>
      </c>
      <c r="B4" s="2" t="s">
        <v>63</v>
      </c>
      <c r="C4" s="2">
        <v>14</v>
      </c>
      <c r="D4" s="2">
        <v>100</v>
      </c>
      <c r="E4" s="2">
        <v>1.3</v>
      </c>
      <c r="F4" s="2">
        <v>16.399999999999999</v>
      </c>
      <c r="G4" s="17">
        <f t="shared" si="0"/>
        <v>8.85</v>
      </c>
      <c r="H4" s="17">
        <f t="shared" si="1"/>
        <v>15.099999999999998</v>
      </c>
      <c r="I4" s="2">
        <v>-15.6</v>
      </c>
      <c r="J4" s="2">
        <v>7.1</v>
      </c>
      <c r="K4" s="17">
        <f t="shared" si="2"/>
        <v>-4.25</v>
      </c>
      <c r="L4" s="2">
        <v>18.2</v>
      </c>
      <c r="M4" s="2">
        <v>26.4</v>
      </c>
      <c r="N4" s="17">
        <f t="shared" si="3"/>
        <v>22.299999999999997</v>
      </c>
      <c r="O4" s="2">
        <v>451</v>
      </c>
      <c r="P4" s="2">
        <v>1551</v>
      </c>
      <c r="Q4" s="19">
        <f t="shared" si="4"/>
        <v>1001</v>
      </c>
      <c r="R4" s="2">
        <v>74</v>
      </c>
      <c r="S4" s="2">
        <v>174</v>
      </c>
      <c r="T4" s="19">
        <f t="shared" si="5"/>
        <v>124</v>
      </c>
      <c r="U4" s="2">
        <v>17</v>
      </c>
      <c r="V4" s="2">
        <v>83</v>
      </c>
      <c r="W4" s="19">
        <f t="shared" si="6"/>
        <v>50</v>
      </c>
      <c r="X4" s="2">
        <v>74</v>
      </c>
      <c r="Y4" s="2">
        <v>120</v>
      </c>
      <c r="Z4" s="19">
        <f t="shared" si="7"/>
        <v>97</v>
      </c>
      <c r="AA4" s="2"/>
      <c r="AB4" s="16">
        <f t="shared" si="8"/>
        <v>26.549999999999997</v>
      </c>
      <c r="AC4" s="18">
        <f t="shared" si="9"/>
        <v>74</v>
      </c>
      <c r="AD4" s="16">
        <f t="shared" si="10"/>
        <v>12.387612387612387</v>
      </c>
      <c r="AE4" s="16">
        <f t="shared" si="11"/>
        <v>4.9950049950049955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>
      <c r="A5" s="16">
        <v>37</v>
      </c>
      <c r="B5" s="2" t="s">
        <v>92</v>
      </c>
      <c r="C5" s="2">
        <v>15</v>
      </c>
      <c r="D5" s="2">
        <v>100</v>
      </c>
      <c r="E5" s="2">
        <v>0</v>
      </c>
      <c r="F5" s="2">
        <v>21.7</v>
      </c>
      <c r="G5" s="17">
        <f t="shared" si="0"/>
        <v>10.85</v>
      </c>
      <c r="H5" s="17">
        <f t="shared" si="1"/>
        <v>21.7</v>
      </c>
      <c r="I5" s="2">
        <v>-15.6</v>
      </c>
      <c r="J5" s="2">
        <v>15.6</v>
      </c>
      <c r="K5" s="17">
        <f t="shared" si="2"/>
        <v>0</v>
      </c>
      <c r="L5" s="2">
        <v>19.600000000000001</v>
      </c>
      <c r="M5" s="2">
        <v>28.3</v>
      </c>
      <c r="N5" s="17">
        <f t="shared" si="3"/>
        <v>23.950000000000003</v>
      </c>
      <c r="O5" s="2">
        <v>450</v>
      </c>
      <c r="P5" s="2">
        <v>2617</v>
      </c>
      <c r="Q5" s="19">
        <f t="shared" si="4"/>
        <v>1533.5</v>
      </c>
      <c r="R5" s="2">
        <v>48</v>
      </c>
      <c r="S5" s="2">
        <v>350</v>
      </c>
      <c r="T5" s="19">
        <f t="shared" si="5"/>
        <v>199</v>
      </c>
      <c r="U5" s="2">
        <v>2</v>
      </c>
      <c r="V5" s="2">
        <v>94</v>
      </c>
      <c r="W5" s="19">
        <f t="shared" si="6"/>
        <v>48</v>
      </c>
      <c r="X5" s="2">
        <v>27</v>
      </c>
      <c r="Y5" s="2">
        <v>189</v>
      </c>
      <c r="Z5" s="19">
        <f t="shared" si="7"/>
        <v>108</v>
      </c>
      <c r="AA5" s="2"/>
      <c r="AB5" s="16">
        <f t="shared" si="8"/>
        <v>23.950000000000003</v>
      </c>
      <c r="AC5" s="18">
        <f t="shared" si="9"/>
        <v>151</v>
      </c>
      <c r="AD5" s="16">
        <f t="shared" si="10"/>
        <v>12.976850342354092</v>
      </c>
      <c r="AE5" s="16">
        <f t="shared" si="11"/>
        <v>3.1300945549396801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>
      <c r="A6" s="16">
        <v>36.5</v>
      </c>
      <c r="B6" s="2" t="s">
        <v>107</v>
      </c>
      <c r="C6" s="2">
        <v>9</v>
      </c>
      <c r="D6" s="2">
        <v>100</v>
      </c>
      <c r="E6" s="2">
        <v>-4.9000000000000004</v>
      </c>
      <c r="F6" s="2">
        <v>21.7</v>
      </c>
      <c r="G6" s="17">
        <f t="shared" si="0"/>
        <v>8.3999999999999986</v>
      </c>
      <c r="H6" s="17">
        <f t="shared" si="1"/>
        <v>26.6</v>
      </c>
      <c r="I6" s="2">
        <v>-15.6</v>
      </c>
      <c r="J6" s="2">
        <v>15.6</v>
      </c>
      <c r="K6" s="17">
        <f t="shared" si="2"/>
        <v>0</v>
      </c>
      <c r="L6" s="2">
        <v>18.2</v>
      </c>
      <c r="M6" s="2">
        <v>28.5</v>
      </c>
      <c r="N6" s="17">
        <f t="shared" si="3"/>
        <v>23.35</v>
      </c>
      <c r="O6" s="2">
        <v>450</v>
      </c>
      <c r="P6" s="2">
        <v>1958</v>
      </c>
      <c r="Q6" s="19">
        <f t="shared" si="4"/>
        <v>1204</v>
      </c>
      <c r="R6" s="2">
        <v>48</v>
      </c>
      <c r="S6" s="2">
        <v>350</v>
      </c>
      <c r="T6" s="19">
        <f t="shared" si="5"/>
        <v>199</v>
      </c>
      <c r="U6" s="2">
        <v>2</v>
      </c>
      <c r="V6" s="2">
        <v>83</v>
      </c>
      <c r="W6" s="19">
        <f t="shared" si="6"/>
        <v>42.5</v>
      </c>
      <c r="X6" s="2">
        <v>2</v>
      </c>
      <c r="Y6" s="2">
        <v>224</v>
      </c>
      <c r="Z6" s="19">
        <f t="shared" si="7"/>
        <v>113</v>
      </c>
      <c r="AA6" s="2"/>
      <c r="AB6" s="16">
        <f t="shared" si="8"/>
        <v>23.35</v>
      </c>
      <c r="AC6" s="18">
        <f t="shared" si="9"/>
        <v>156.5</v>
      </c>
      <c r="AD6" s="16">
        <f t="shared" si="10"/>
        <v>16.528239202657808</v>
      </c>
      <c r="AE6" s="16">
        <f t="shared" si="11"/>
        <v>3.5299003322259139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>
      <c r="A7" s="16">
        <v>36</v>
      </c>
      <c r="B7" s="2" t="s">
        <v>108</v>
      </c>
      <c r="C7" s="2">
        <v>11</v>
      </c>
      <c r="D7" s="2">
        <v>100</v>
      </c>
      <c r="E7" s="2">
        <v>0</v>
      </c>
      <c r="F7" s="2">
        <v>13.4</v>
      </c>
      <c r="G7" s="17">
        <f t="shared" si="0"/>
        <v>6.7</v>
      </c>
      <c r="H7" s="17">
        <f t="shared" si="1"/>
        <v>13.4</v>
      </c>
      <c r="I7" s="2">
        <v>-15.6</v>
      </c>
      <c r="J7" s="2">
        <v>5.6</v>
      </c>
      <c r="K7" s="17">
        <f t="shared" si="2"/>
        <v>-5</v>
      </c>
      <c r="L7" s="2">
        <v>18.2</v>
      </c>
      <c r="M7" s="2">
        <v>25.4</v>
      </c>
      <c r="N7" s="17">
        <f t="shared" si="3"/>
        <v>21.799999999999997</v>
      </c>
      <c r="O7" s="2">
        <v>450</v>
      </c>
      <c r="P7" s="2">
        <v>2500</v>
      </c>
      <c r="Q7" s="19">
        <f t="shared" si="4"/>
        <v>1475</v>
      </c>
      <c r="R7" s="2">
        <v>48</v>
      </c>
      <c r="S7" s="2">
        <v>350</v>
      </c>
      <c r="T7" s="19">
        <f t="shared" si="5"/>
        <v>199</v>
      </c>
      <c r="U7" s="2">
        <v>2</v>
      </c>
      <c r="V7" s="2">
        <v>72</v>
      </c>
      <c r="W7" s="19">
        <f t="shared" si="6"/>
        <v>37</v>
      </c>
      <c r="X7" s="2">
        <v>9</v>
      </c>
      <c r="Y7" s="2">
        <v>177</v>
      </c>
      <c r="Z7" s="19">
        <f t="shared" si="7"/>
        <v>93</v>
      </c>
      <c r="AA7" s="2"/>
      <c r="AB7" s="16">
        <f t="shared" si="8"/>
        <v>26.799999999999997</v>
      </c>
      <c r="AC7" s="18">
        <f t="shared" si="9"/>
        <v>162</v>
      </c>
      <c r="AD7" s="16">
        <f t="shared" si="10"/>
        <v>13.491525423728815</v>
      </c>
      <c r="AE7" s="16">
        <f t="shared" si="11"/>
        <v>2.5084745762711864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>
      <c r="A8" s="16">
        <v>35.5</v>
      </c>
      <c r="B8" s="2" t="s">
        <v>109</v>
      </c>
      <c r="C8" s="2">
        <v>13</v>
      </c>
      <c r="D8" s="2">
        <v>100</v>
      </c>
      <c r="E8" s="2">
        <v>0</v>
      </c>
      <c r="F8" s="2">
        <v>21.7</v>
      </c>
      <c r="G8" s="17">
        <f t="shared" si="0"/>
        <v>10.85</v>
      </c>
      <c r="H8" s="17">
        <f t="shared" si="1"/>
        <v>21.7</v>
      </c>
      <c r="I8" s="2">
        <v>-15.6</v>
      </c>
      <c r="J8" s="2">
        <v>15.6</v>
      </c>
      <c r="K8" s="17">
        <f t="shared" si="2"/>
        <v>0</v>
      </c>
      <c r="L8" s="2">
        <v>18.2</v>
      </c>
      <c r="M8" s="2">
        <v>28.5</v>
      </c>
      <c r="N8" s="17">
        <f t="shared" si="3"/>
        <v>23.35</v>
      </c>
      <c r="O8" s="2">
        <v>450</v>
      </c>
      <c r="P8" s="2">
        <v>1958</v>
      </c>
      <c r="Q8" s="19">
        <f t="shared" si="4"/>
        <v>1204</v>
      </c>
      <c r="R8" s="2">
        <v>48</v>
      </c>
      <c r="S8" s="2">
        <v>350</v>
      </c>
      <c r="T8" s="19">
        <f t="shared" si="5"/>
        <v>199</v>
      </c>
      <c r="U8" s="2">
        <v>2</v>
      </c>
      <c r="V8" s="2">
        <v>83</v>
      </c>
      <c r="W8" s="19">
        <f t="shared" si="6"/>
        <v>42.5</v>
      </c>
      <c r="X8" s="2">
        <v>13</v>
      </c>
      <c r="Y8" s="2">
        <v>221</v>
      </c>
      <c r="Z8" s="19">
        <f t="shared" si="7"/>
        <v>117</v>
      </c>
      <c r="AA8" s="2"/>
      <c r="AB8" s="16">
        <f t="shared" si="8"/>
        <v>23.35</v>
      </c>
      <c r="AC8" s="18">
        <f t="shared" si="9"/>
        <v>156.5</v>
      </c>
      <c r="AD8" s="16">
        <f t="shared" si="10"/>
        <v>16.528239202657808</v>
      </c>
      <c r="AE8" s="16">
        <f t="shared" si="11"/>
        <v>3.5299003322259139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>
      <c r="A9" s="16">
        <v>34.5</v>
      </c>
      <c r="B9" s="2" t="s">
        <v>110</v>
      </c>
      <c r="C9" s="2">
        <v>9</v>
      </c>
      <c r="D9" s="2">
        <v>100</v>
      </c>
      <c r="E9" s="2">
        <v>-4.9000000000000004</v>
      </c>
      <c r="F9" s="2">
        <v>21.7</v>
      </c>
      <c r="G9" s="17">
        <f t="shared" si="0"/>
        <v>8.3999999999999986</v>
      </c>
      <c r="H9" s="17">
        <f t="shared" si="1"/>
        <v>26.6</v>
      </c>
      <c r="I9" s="2">
        <v>-15.6</v>
      </c>
      <c r="J9" s="2">
        <v>15.6</v>
      </c>
      <c r="K9" s="17">
        <f t="shared" si="2"/>
        <v>0</v>
      </c>
      <c r="L9" s="2">
        <v>18.2</v>
      </c>
      <c r="M9" s="2">
        <v>28.5</v>
      </c>
      <c r="N9" s="17">
        <f t="shared" si="3"/>
        <v>23.35</v>
      </c>
      <c r="O9" s="2">
        <v>450</v>
      </c>
      <c r="P9" s="2">
        <v>2648</v>
      </c>
      <c r="Q9" s="19">
        <f t="shared" si="4"/>
        <v>1549</v>
      </c>
      <c r="R9" s="2">
        <v>48</v>
      </c>
      <c r="S9" s="2">
        <v>350</v>
      </c>
      <c r="T9" s="19">
        <f t="shared" si="5"/>
        <v>199</v>
      </c>
      <c r="U9" s="2">
        <v>2</v>
      </c>
      <c r="V9" s="2">
        <v>94</v>
      </c>
      <c r="W9" s="19">
        <f t="shared" si="6"/>
        <v>48</v>
      </c>
      <c r="X9" s="2">
        <v>2</v>
      </c>
      <c r="Y9" s="2">
        <v>221</v>
      </c>
      <c r="Z9" s="19">
        <f t="shared" si="7"/>
        <v>111.5</v>
      </c>
      <c r="AA9" s="2"/>
      <c r="AB9" s="16">
        <f t="shared" si="8"/>
        <v>23.35</v>
      </c>
      <c r="AC9" s="18">
        <f t="shared" si="9"/>
        <v>151</v>
      </c>
      <c r="AD9" s="16">
        <f t="shared" si="10"/>
        <v>12.846998063266623</v>
      </c>
      <c r="AE9" s="16">
        <f t="shared" si="11"/>
        <v>3.0987734021949644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>
      <c r="A10" s="16">
        <v>33</v>
      </c>
      <c r="B10" s="2" t="s">
        <v>111</v>
      </c>
      <c r="C10" s="2">
        <v>10</v>
      </c>
      <c r="D10" s="2">
        <v>100</v>
      </c>
      <c r="E10" s="2">
        <v>-4.9000000000000004</v>
      </c>
      <c r="F10" s="2">
        <v>21.7</v>
      </c>
      <c r="G10" s="17">
        <f t="shared" si="0"/>
        <v>8.3999999999999986</v>
      </c>
      <c r="H10" s="17">
        <f t="shared" si="1"/>
        <v>26.6</v>
      </c>
      <c r="I10" s="2">
        <v>-15.6</v>
      </c>
      <c r="J10" s="2">
        <v>15.6</v>
      </c>
      <c r="K10" s="17">
        <f t="shared" si="2"/>
        <v>0</v>
      </c>
      <c r="L10" s="2">
        <v>18.2</v>
      </c>
      <c r="M10" s="2">
        <v>28.5</v>
      </c>
      <c r="N10" s="17">
        <f t="shared" si="3"/>
        <v>23.35</v>
      </c>
      <c r="O10" s="2">
        <v>450</v>
      </c>
      <c r="P10" s="2">
        <v>1958</v>
      </c>
      <c r="Q10" s="19">
        <f t="shared" si="4"/>
        <v>1204</v>
      </c>
      <c r="R10" s="2">
        <v>48</v>
      </c>
      <c r="S10" s="2">
        <v>343</v>
      </c>
      <c r="T10" s="19">
        <f t="shared" si="5"/>
        <v>195.5</v>
      </c>
      <c r="U10" s="2">
        <v>2</v>
      </c>
      <c r="V10" s="2">
        <v>83</v>
      </c>
      <c r="W10" s="19">
        <f t="shared" si="6"/>
        <v>42.5</v>
      </c>
      <c r="X10" s="2">
        <v>3</v>
      </c>
      <c r="Y10" s="2">
        <v>239</v>
      </c>
      <c r="Z10" s="19">
        <f t="shared" si="7"/>
        <v>121</v>
      </c>
      <c r="AA10" s="2"/>
      <c r="AB10" s="16">
        <f t="shared" si="8"/>
        <v>23.35</v>
      </c>
      <c r="AC10" s="18">
        <f t="shared" si="9"/>
        <v>153</v>
      </c>
      <c r="AD10" s="16">
        <f t="shared" si="10"/>
        <v>16.237541528239202</v>
      </c>
      <c r="AE10" s="16">
        <f t="shared" si="11"/>
        <v>3.5299003322259139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>
      <c r="A11" s="16">
        <v>32</v>
      </c>
      <c r="B11" s="2" t="s">
        <v>112</v>
      </c>
      <c r="C11" s="2">
        <v>9</v>
      </c>
      <c r="D11" s="2">
        <v>100</v>
      </c>
      <c r="E11" s="2">
        <v>-4.9000000000000004</v>
      </c>
      <c r="F11" s="2">
        <v>21.7</v>
      </c>
      <c r="G11" s="17">
        <f t="shared" si="0"/>
        <v>8.3999999999999986</v>
      </c>
      <c r="H11" s="17">
        <f t="shared" si="1"/>
        <v>26.6</v>
      </c>
      <c r="I11" s="2">
        <v>-15.6</v>
      </c>
      <c r="J11" s="2">
        <v>15.6</v>
      </c>
      <c r="K11" s="17">
        <f t="shared" si="2"/>
        <v>0</v>
      </c>
      <c r="L11" s="2">
        <v>18.2</v>
      </c>
      <c r="M11" s="2">
        <v>28.5</v>
      </c>
      <c r="N11" s="17">
        <f t="shared" si="3"/>
        <v>23.35</v>
      </c>
      <c r="O11" s="2">
        <v>450</v>
      </c>
      <c r="P11" s="2">
        <v>2399</v>
      </c>
      <c r="Q11" s="19">
        <f t="shared" si="4"/>
        <v>1424.5</v>
      </c>
      <c r="R11" s="2">
        <v>48</v>
      </c>
      <c r="S11" s="2">
        <v>350</v>
      </c>
      <c r="T11" s="19">
        <f t="shared" si="5"/>
        <v>199</v>
      </c>
      <c r="U11" s="2">
        <v>2</v>
      </c>
      <c r="V11" s="2">
        <v>94</v>
      </c>
      <c r="W11" s="19">
        <f t="shared" si="6"/>
        <v>48</v>
      </c>
      <c r="X11" s="2">
        <v>2</v>
      </c>
      <c r="Y11" s="2">
        <v>252</v>
      </c>
      <c r="Z11" s="19">
        <f t="shared" si="7"/>
        <v>127</v>
      </c>
      <c r="AA11" s="2"/>
      <c r="AB11" s="16">
        <f t="shared" si="8"/>
        <v>23.35</v>
      </c>
      <c r="AC11" s="18">
        <f t="shared" si="9"/>
        <v>151</v>
      </c>
      <c r="AD11" s="16">
        <f t="shared" si="10"/>
        <v>13.969813969813972</v>
      </c>
      <c r="AE11" s="16">
        <f t="shared" si="11"/>
        <v>3.3696033696033698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>
      <c r="A12" s="16">
        <v>31.5</v>
      </c>
      <c r="B12" s="2" t="s">
        <v>113</v>
      </c>
      <c r="C12" s="2">
        <v>11</v>
      </c>
      <c r="D12" s="2">
        <v>100</v>
      </c>
      <c r="E12" s="2">
        <v>-4.9000000000000004</v>
      </c>
      <c r="F12" s="2">
        <v>21.7</v>
      </c>
      <c r="G12" s="17">
        <f t="shared" si="0"/>
        <v>8.3999999999999986</v>
      </c>
      <c r="H12" s="17">
        <f t="shared" si="1"/>
        <v>26.6</v>
      </c>
      <c r="I12" s="2">
        <v>-15.6</v>
      </c>
      <c r="J12" s="2">
        <v>15.6</v>
      </c>
      <c r="K12" s="17">
        <f t="shared" si="2"/>
        <v>0</v>
      </c>
      <c r="L12" s="2">
        <v>18.2</v>
      </c>
      <c r="M12" s="2">
        <v>28.5</v>
      </c>
      <c r="N12" s="17">
        <f t="shared" si="3"/>
        <v>23.35</v>
      </c>
      <c r="O12" s="2">
        <v>450</v>
      </c>
      <c r="P12" s="2">
        <v>1958</v>
      </c>
      <c r="Q12" s="19">
        <f t="shared" si="4"/>
        <v>1204</v>
      </c>
      <c r="R12" s="2">
        <v>48</v>
      </c>
      <c r="S12" s="2">
        <v>343</v>
      </c>
      <c r="T12" s="19">
        <f t="shared" si="5"/>
        <v>195.5</v>
      </c>
      <c r="U12" s="2">
        <v>2</v>
      </c>
      <c r="V12" s="2">
        <v>83</v>
      </c>
      <c r="W12" s="19">
        <f t="shared" si="6"/>
        <v>42.5</v>
      </c>
      <c r="X12" s="2">
        <v>3</v>
      </c>
      <c r="Y12" s="2">
        <v>228</v>
      </c>
      <c r="Z12" s="19">
        <f t="shared" si="7"/>
        <v>115.5</v>
      </c>
      <c r="AA12" s="2"/>
      <c r="AB12" s="16">
        <f t="shared" si="8"/>
        <v>23.35</v>
      </c>
      <c r="AC12" s="18">
        <f t="shared" si="9"/>
        <v>153</v>
      </c>
      <c r="AD12" s="16">
        <f t="shared" si="10"/>
        <v>16.237541528239202</v>
      </c>
      <c r="AE12" s="16">
        <f t="shared" si="11"/>
        <v>3.5299003322259139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>
      <c r="A13" s="16">
        <v>28</v>
      </c>
      <c r="B13" s="2" t="s">
        <v>114</v>
      </c>
      <c r="C13" s="2">
        <v>10</v>
      </c>
      <c r="D13" s="2">
        <v>100</v>
      </c>
      <c r="E13" s="2">
        <v>0</v>
      </c>
      <c r="F13" s="2">
        <v>21.7</v>
      </c>
      <c r="G13" s="17">
        <f t="shared" si="0"/>
        <v>10.85</v>
      </c>
      <c r="H13" s="17">
        <f t="shared" si="1"/>
        <v>21.7</v>
      </c>
      <c r="I13" s="2">
        <v>-15.6</v>
      </c>
      <c r="J13" s="2">
        <v>15.6</v>
      </c>
      <c r="K13" s="17">
        <f t="shared" si="2"/>
        <v>0</v>
      </c>
      <c r="L13" s="2">
        <v>18.2</v>
      </c>
      <c r="M13" s="2">
        <v>28.5</v>
      </c>
      <c r="N13" s="17">
        <f t="shared" si="3"/>
        <v>23.35</v>
      </c>
      <c r="O13" s="2">
        <v>450</v>
      </c>
      <c r="P13" s="2">
        <v>2648</v>
      </c>
      <c r="Q13" s="19">
        <f t="shared" si="4"/>
        <v>1549</v>
      </c>
      <c r="R13" s="2">
        <v>48</v>
      </c>
      <c r="S13" s="2">
        <v>350</v>
      </c>
      <c r="T13" s="19">
        <f t="shared" si="5"/>
        <v>199</v>
      </c>
      <c r="U13" s="2">
        <v>2</v>
      </c>
      <c r="V13" s="2">
        <v>94</v>
      </c>
      <c r="W13" s="19">
        <f t="shared" si="6"/>
        <v>48</v>
      </c>
      <c r="X13" s="2">
        <v>2</v>
      </c>
      <c r="Y13" s="2">
        <v>269</v>
      </c>
      <c r="Z13" s="19">
        <f t="shared" si="7"/>
        <v>135.5</v>
      </c>
      <c r="AA13" s="2"/>
      <c r="AB13" s="16">
        <f t="shared" si="8"/>
        <v>23.35</v>
      </c>
      <c r="AC13" s="18">
        <f t="shared" si="9"/>
        <v>151</v>
      </c>
      <c r="AD13" s="16">
        <f t="shared" si="10"/>
        <v>12.846998063266623</v>
      </c>
      <c r="AE13" s="16">
        <f t="shared" si="11"/>
        <v>3.0987734021949644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>
      <c r="A14" s="16">
        <v>27</v>
      </c>
      <c r="B14" s="2" t="s">
        <v>115</v>
      </c>
      <c r="C14" s="2">
        <v>10</v>
      </c>
      <c r="D14" s="2">
        <v>100</v>
      </c>
      <c r="E14" s="2">
        <v>0</v>
      </c>
      <c r="F14" s="2">
        <v>21.7</v>
      </c>
      <c r="G14" s="17">
        <f t="shared" si="0"/>
        <v>10.85</v>
      </c>
      <c r="H14" s="17">
        <f t="shared" si="1"/>
        <v>21.7</v>
      </c>
      <c r="I14" s="2">
        <v>-15.6</v>
      </c>
      <c r="J14" s="2">
        <v>15.6</v>
      </c>
      <c r="K14" s="17">
        <f t="shared" si="2"/>
        <v>0</v>
      </c>
      <c r="L14" s="2">
        <v>18.2</v>
      </c>
      <c r="M14" s="2">
        <v>28.5</v>
      </c>
      <c r="N14" s="17">
        <f t="shared" si="3"/>
        <v>23.35</v>
      </c>
      <c r="O14" s="2">
        <v>450</v>
      </c>
      <c r="P14" s="2">
        <v>2617</v>
      </c>
      <c r="Q14" s="19">
        <f t="shared" si="4"/>
        <v>1533.5</v>
      </c>
      <c r="R14" s="2">
        <v>48</v>
      </c>
      <c r="S14" s="2">
        <v>350</v>
      </c>
      <c r="T14" s="19">
        <f t="shared" si="5"/>
        <v>199</v>
      </c>
      <c r="U14" s="2">
        <v>2</v>
      </c>
      <c r="V14" s="2">
        <v>94</v>
      </c>
      <c r="W14" s="19">
        <f t="shared" si="6"/>
        <v>48</v>
      </c>
      <c r="X14" s="2">
        <v>2</v>
      </c>
      <c r="Y14" s="2">
        <v>189</v>
      </c>
      <c r="Z14" s="19">
        <f t="shared" si="7"/>
        <v>95.5</v>
      </c>
      <c r="AA14" s="2"/>
      <c r="AB14" s="16">
        <f t="shared" si="8"/>
        <v>23.35</v>
      </c>
      <c r="AC14" s="18">
        <f t="shared" si="9"/>
        <v>151</v>
      </c>
      <c r="AD14" s="16">
        <f t="shared" si="10"/>
        <v>12.976850342354092</v>
      </c>
      <c r="AE14" s="16">
        <f t="shared" si="11"/>
        <v>3.1300945549396801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>
      <c r="A15" s="16">
        <v>26</v>
      </c>
      <c r="B15" s="2" t="s">
        <v>116</v>
      </c>
      <c r="C15" s="2">
        <v>13</v>
      </c>
      <c r="D15" s="2">
        <v>100</v>
      </c>
      <c r="E15" s="2">
        <v>0</v>
      </c>
      <c r="F15" s="2">
        <v>21.7</v>
      </c>
      <c r="G15" s="17">
        <f t="shared" si="0"/>
        <v>10.85</v>
      </c>
      <c r="H15" s="17">
        <f t="shared" si="1"/>
        <v>21.7</v>
      </c>
      <c r="I15" s="2">
        <v>-15.6</v>
      </c>
      <c r="J15" s="2">
        <v>15.6</v>
      </c>
      <c r="K15" s="17">
        <f t="shared" si="2"/>
        <v>0</v>
      </c>
      <c r="L15" s="2">
        <v>18.2</v>
      </c>
      <c r="M15" s="2">
        <v>28.5</v>
      </c>
      <c r="N15" s="17">
        <f t="shared" si="3"/>
        <v>23.35</v>
      </c>
      <c r="O15" s="2">
        <v>450</v>
      </c>
      <c r="P15" s="2">
        <v>1958</v>
      </c>
      <c r="Q15" s="19">
        <f t="shared" si="4"/>
        <v>1204</v>
      </c>
      <c r="R15" s="2">
        <v>48</v>
      </c>
      <c r="S15" s="2">
        <v>343</v>
      </c>
      <c r="T15" s="19">
        <f t="shared" si="5"/>
        <v>195.5</v>
      </c>
      <c r="U15" s="2">
        <v>2</v>
      </c>
      <c r="V15" s="2">
        <v>83</v>
      </c>
      <c r="W15" s="19">
        <f t="shared" si="6"/>
        <v>42.5</v>
      </c>
      <c r="X15" s="2">
        <v>3</v>
      </c>
      <c r="Y15" s="2">
        <v>189</v>
      </c>
      <c r="Z15" s="19">
        <f t="shared" si="7"/>
        <v>96</v>
      </c>
      <c r="AA15" s="2"/>
      <c r="AB15" s="16">
        <f t="shared" si="8"/>
        <v>23.35</v>
      </c>
      <c r="AC15" s="18">
        <f t="shared" si="9"/>
        <v>153</v>
      </c>
      <c r="AD15" s="16">
        <f t="shared" si="10"/>
        <v>16.237541528239202</v>
      </c>
      <c r="AE15" s="16">
        <f t="shared" si="11"/>
        <v>3.5299003322259139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>
      <c r="A16" s="16">
        <v>21</v>
      </c>
      <c r="B16" s="2" t="s">
        <v>117</v>
      </c>
      <c r="C16" s="2">
        <v>19</v>
      </c>
      <c r="D16" s="2">
        <v>100</v>
      </c>
      <c r="E16" s="2">
        <v>0</v>
      </c>
      <c r="F16" s="2">
        <v>13.4</v>
      </c>
      <c r="G16" s="17">
        <f t="shared" si="0"/>
        <v>6.7</v>
      </c>
      <c r="H16" s="17">
        <f t="shared" si="1"/>
        <v>13.4</v>
      </c>
      <c r="I16" s="2">
        <v>-12.9</v>
      </c>
      <c r="J16" s="2">
        <v>5.6</v>
      </c>
      <c r="K16" s="17">
        <f t="shared" si="2"/>
        <v>-3.6500000000000004</v>
      </c>
      <c r="L16" s="2">
        <v>18.2</v>
      </c>
      <c r="M16" s="2">
        <v>25.4</v>
      </c>
      <c r="N16" s="17">
        <f t="shared" si="3"/>
        <v>21.799999999999997</v>
      </c>
      <c r="O16" s="2">
        <v>641</v>
      </c>
      <c r="P16" s="2">
        <v>1958</v>
      </c>
      <c r="Q16" s="19">
        <f t="shared" si="4"/>
        <v>1299.5</v>
      </c>
      <c r="R16" s="2">
        <v>98</v>
      </c>
      <c r="S16" s="2">
        <v>343</v>
      </c>
      <c r="T16" s="19">
        <f t="shared" si="5"/>
        <v>220.5</v>
      </c>
      <c r="U16" s="2">
        <v>2</v>
      </c>
      <c r="V16" s="2">
        <v>72</v>
      </c>
      <c r="W16" s="19">
        <f t="shared" si="6"/>
        <v>37</v>
      </c>
      <c r="X16" s="2">
        <v>9</v>
      </c>
      <c r="Y16" s="2">
        <v>177</v>
      </c>
      <c r="Z16" s="19">
        <f t="shared" si="7"/>
        <v>93</v>
      </c>
      <c r="AA16" s="2"/>
      <c r="AB16" s="16">
        <f t="shared" si="8"/>
        <v>25.449999999999996</v>
      </c>
      <c r="AC16" s="18">
        <f t="shared" si="9"/>
        <v>183.5</v>
      </c>
      <c r="AD16" s="16">
        <f t="shared" si="10"/>
        <v>16.968064640246251</v>
      </c>
      <c r="AE16" s="16">
        <f t="shared" si="11"/>
        <v>2.8472489419007312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>
      <c r="A17" s="16">
        <v>20.5</v>
      </c>
      <c r="B17" s="2" t="s">
        <v>118</v>
      </c>
      <c r="C17" s="2">
        <v>18</v>
      </c>
      <c r="D17" s="2">
        <v>100</v>
      </c>
      <c r="E17" s="2">
        <v>0</v>
      </c>
      <c r="F17" s="2">
        <v>13.4</v>
      </c>
      <c r="G17" s="17">
        <f t="shared" si="0"/>
        <v>6.7</v>
      </c>
      <c r="H17" s="17">
        <f t="shared" si="1"/>
        <v>13.4</v>
      </c>
      <c r="I17" s="2">
        <v>-15.6</v>
      </c>
      <c r="J17" s="2">
        <v>5.6</v>
      </c>
      <c r="K17" s="17">
        <f t="shared" si="2"/>
        <v>-5</v>
      </c>
      <c r="L17" s="2">
        <v>18.2</v>
      </c>
      <c r="M17" s="2">
        <v>25.4</v>
      </c>
      <c r="N17" s="17">
        <f t="shared" si="3"/>
        <v>21.799999999999997</v>
      </c>
      <c r="O17" s="2">
        <v>451</v>
      </c>
      <c r="P17" s="2">
        <v>1551</v>
      </c>
      <c r="Q17" s="19">
        <f t="shared" si="4"/>
        <v>1001</v>
      </c>
      <c r="R17" s="2">
        <v>74</v>
      </c>
      <c r="S17" s="2">
        <v>174</v>
      </c>
      <c r="T17" s="19">
        <f t="shared" si="5"/>
        <v>124</v>
      </c>
      <c r="U17" s="2">
        <v>17</v>
      </c>
      <c r="V17" s="2">
        <v>72</v>
      </c>
      <c r="W17" s="19">
        <f t="shared" si="6"/>
        <v>44.5</v>
      </c>
      <c r="X17" s="2">
        <v>74</v>
      </c>
      <c r="Y17" s="2">
        <v>120</v>
      </c>
      <c r="Z17" s="19">
        <f t="shared" si="7"/>
        <v>97</v>
      </c>
      <c r="AA17" s="2"/>
      <c r="AB17" s="16">
        <f t="shared" si="8"/>
        <v>26.799999999999997</v>
      </c>
      <c r="AC17" s="18">
        <f t="shared" si="9"/>
        <v>79.5</v>
      </c>
      <c r="AD17" s="16">
        <f t="shared" si="10"/>
        <v>12.387612387612387</v>
      </c>
      <c r="AE17" s="16">
        <f t="shared" si="11"/>
        <v>4.4455544455544453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>
      <c r="A18" s="16">
        <v>18.5</v>
      </c>
      <c r="B18" s="2" t="s">
        <v>119</v>
      </c>
      <c r="C18" s="2">
        <v>18</v>
      </c>
      <c r="D18" s="2">
        <v>100</v>
      </c>
      <c r="E18" s="2">
        <v>1.3</v>
      </c>
      <c r="F18" s="2">
        <v>16.399999999999999</v>
      </c>
      <c r="G18" s="17">
        <f t="shared" si="0"/>
        <v>8.85</v>
      </c>
      <c r="H18" s="17">
        <f t="shared" si="1"/>
        <v>15.099999999999998</v>
      </c>
      <c r="I18" s="2">
        <v>-15.6</v>
      </c>
      <c r="J18" s="2">
        <v>7.1</v>
      </c>
      <c r="K18" s="17">
        <f t="shared" si="2"/>
        <v>-4.25</v>
      </c>
      <c r="L18" s="2">
        <v>18.2</v>
      </c>
      <c r="M18" s="2">
        <v>26.4</v>
      </c>
      <c r="N18" s="17">
        <f t="shared" si="3"/>
        <v>22.299999999999997</v>
      </c>
      <c r="O18" s="2">
        <v>451</v>
      </c>
      <c r="P18" s="2">
        <v>1551</v>
      </c>
      <c r="Q18" s="19">
        <f t="shared" si="4"/>
        <v>1001</v>
      </c>
      <c r="R18" s="2">
        <v>74</v>
      </c>
      <c r="S18" s="2">
        <v>174</v>
      </c>
      <c r="T18" s="19">
        <f t="shared" si="5"/>
        <v>124</v>
      </c>
      <c r="U18" s="2">
        <v>17</v>
      </c>
      <c r="V18" s="2">
        <v>83</v>
      </c>
      <c r="W18" s="19">
        <f t="shared" si="6"/>
        <v>50</v>
      </c>
      <c r="X18" s="2">
        <v>74</v>
      </c>
      <c r="Y18" s="2">
        <v>120</v>
      </c>
      <c r="Z18" s="19">
        <f t="shared" si="7"/>
        <v>97</v>
      </c>
      <c r="AA18" s="2"/>
      <c r="AB18" s="16">
        <f t="shared" si="8"/>
        <v>26.549999999999997</v>
      </c>
      <c r="AC18" s="18">
        <f t="shared" si="9"/>
        <v>74</v>
      </c>
      <c r="AD18" s="16">
        <f t="shared" si="10"/>
        <v>12.387612387612387</v>
      </c>
      <c r="AE18" s="16">
        <f t="shared" si="11"/>
        <v>4.9950049950049955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>
      <c r="A19" s="16">
        <v>17</v>
      </c>
      <c r="B19" s="2" t="s">
        <v>120</v>
      </c>
      <c r="C19" s="2">
        <v>14</v>
      </c>
      <c r="D19" s="2">
        <v>100</v>
      </c>
      <c r="E19" s="2">
        <v>0</v>
      </c>
      <c r="F19" s="2">
        <v>13.4</v>
      </c>
      <c r="G19" s="17">
        <f t="shared" si="0"/>
        <v>6.7</v>
      </c>
      <c r="H19" s="17">
        <f t="shared" si="1"/>
        <v>13.4</v>
      </c>
      <c r="I19" s="2">
        <v>-12.9</v>
      </c>
      <c r="J19" s="2">
        <v>5.6</v>
      </c>
      <c r="K19" s="17">
        <f t="shared" si="2"/>
        <v>-3.6500000000000004</v>
      </c>
      <c r="L19" s="2">
        <v>18.2</v>
      </c>
      <c r="M19" s="2">
        <v>25.4</v>
      </c>
      <c r="N19" s="17">
        <f t="shared" si="3"/>
        <v>21.799999999999997</v>
      </c>
      <c r="O19" s="2">
        <v>641</v>
      </c>
      <c r="P19" s="2">
        <v>2399</v>
      </c>
      <c r="Q19" s="19">
        <f t="shared" si="4"/>
        <v>1520</v>
      </c>
      <c r="R19" s="2">
        <v>98</v>
      </c>
      <c r="S19" s="2">
        <v>350</v>
      </c>
      <c r="T19" s="19">
        <f t="shared" si="5"/>
        <v>224</v>
      </c>
      <c r="U19" s="2">
        <v>2</v>
      </c>
      <c r="V19" s="2">
        <v>72</v>
      </c>
      <c r="W19" s="19">
        <f t="shared" si="6"/>
        <v>37</v>
      </c>
      <c r="X19" s="2">
        <v>9</v>
      </c>
      <c r="Y19" s="2">
        <v>177</v>
      </c>
      <c r="Z19" s="19">
        <f t="shared" si="7"/>
        <v>93</v>
      </c>
      <c r="AA19" s="2"/>
      <c r="AB19" s="16">
        <f t="shared" si="8"/>
        <v>25.449999999999996</v>
      </c>
      <c r="AC19" s="18">
        <f t="shared" si="9"/>
        <v>187</v>
      </c>
      <c r="AD19" s="16">
        <f t="shared" si="10"/>
        <v>14.736842105263156</v>
      </c>
      <c r="AE19" s="16">
        <f t="shared" si="11"/>
        <v>2.4342105263157894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>
      <c r="A20" s="16">
        <v>16</v>
      </c>
      <c r="B20" s="2" t="s">
        <v>121</v>
      </c>
      <c r="C20" s="2">
        <v>9</v>
      </c>
      <c r="D20" s="2">
        <v>100</v>
      </c>
      <c r="E20" s="2">
        <v>-4.9000000000000004</v>
      </c>
      <c r="F20" s="2">
        <v>21.7</v>
      </c>
      <c r="G20" s="17">
        <f t="shared" si="0"/>
        <v>8.3999999999999986</v>
      </c>
      <c r="H20" s="17">
        <f t="shared" si="1"/>
        <v>26.6</v>
      </c>
      <c r="I20" s="2">
        <v>-15.6</v>
      </c>
      <c r="J20" s="2">
        <v>15.6</v>
      </c>
      <c r="K20" s="17">
        <f t="shared" si="2"/>
        <v>0</v>
      </c>
      <c r="L20" s="2">
        <v>18.2</v>
      </c>
      <c r="M20" s="2">
        <v>28.5</v>
      </c>
      <c r="N20" s="17">
        <f t="shared" si="3"/>
        <v>23.35</v>
      </c>
      <c r="O20" s="2">
        <v>450</v>
      </c>
      <c r="P20" s="2">
        <v>1958</v>
      </c>
      <c r="Q20" s="19">
        <f t="shared" si="4"/>
        <v>1204</v>
      </c>
      <c r="R20" s="2">
        <v>48</v>
      </c>
      <c r="S20" s="2">
        <v>350</v>
      </c>
      <c r="T20" s="19">
        <f t="shared" si="5"/>
        <v>199</v>
      </c>
      <c r="U20" s="2">
        <v>2</v>
      </c>
      <c r="V20" s="2">
        <v>83</v>
      </c>
      <c r="W20" s="19">
        <f t="shared" si="6"/>
        <v>42.5</v>
      </c>
      <c r="X20" s="2">
        <v>2</v>
      </c>
      <c r="Y20" s="2">
        <v>224</v>
      </c>
      <c r="Z20" s="19">
        <f t="shared" si="7"/>
        <v>113</v>
      </c>
      <c r="AA20" s="2"/>
      <c r="AB20" s="16">
        <f t="shared" si="8"/>
        <v>23.35</v>
      </c>
      <c r="AC20" s="18">
        <f t="shared" si="9"/>
        <v>156.5</v>
      </c>
      <c r="AD20" s="16">
        <f t="shared" si="10"/>
        <v>16.528239202657808</v>
      </c>
      <c r="AE20" s="16">
        <f t="shared" si="11"/>
        <v>3.5299003322259139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>
      <c r="A21" s="16">
        <v>15</v>
      </c>
      <c r="B21" s="2" t="s">
        <v>122</v>
      </c>
      <c r="C21" s="2">
        <v>11</v>
      </c>
      <c r="D21" s="2">
        <v>100</v>
      </c>
      <c r="E21" s="2">
        <v>1.3</v>
      </c>
      <c r="F21" s="2">
        <v>21.7</v>
      </c>
      <c r="G21" s="17">
        <f t="shared" si="0"/>
        <v>11.5</v>
      </c>
      <c r="H21" s="17">
        <f t="shared" si="1"/>
        <v>20.399999999999999</v>
      </c>
      <c r="I21" s="2">
        <v>-15.6</v>
      </c>
      <c r="J21" s="2">
        <v>15.1</v>
      </c>
      <c r="K21" s="17">
        <f t="shared" si="2"/>
        <v>-0.25</v>
      </c>
      <c r="L21" s="2">
        <v>18.2</v>
      </c>
      <c r="M21" s="2">
        <v>28.5</v>
      </c>
      <c r="N21" s="17">
        <f t="shared" si="3"/>
        <v>23.35</v>
      </c>
      <c r="O21" s="2">
        <v>450</v>
      </c>
      <c r="P21" s="2">
        <v>2336</v>
      </c>
      <c r="Q21" s="19">
        <f t="shared" si="4"/>
        <v>1393</v>
      </c>
      <c r="R21" s="2">
        <v>68</v>
      </c>
      <c r="S21" s="2">
        <v>350</v>
      </c>
      <c r="T21" s="19">
        <f t="shared" si="5"/>
        <v>209</v>
      </c>
      <c r="U21" s="2">
        <v>3</v>
      </c>
      <c r="V21" s="2">
        <v>94</v>
      </c>
      <c r="W21" s="19">
        <f t="shared" si="6"/>
        <v>48.5</v>
      </c>
      <c r="X21" s="2">
        <v>15</v>
      </c>
      <c r="Y21" s="2">
        <v>228</v>
      </c>
      <c r="Z21" s="19">
        <f t="shared" si="7"/>
        <v>121.5</v>
      </c>
      <c r="AA21" s="2"/>
      <c r="AB21" s="16">
        <f t="shared" si="8"/>
        <v>23.6</v>
      </c>
      <c r="AC21" s="18">
        <f t="shared" si="9"/>
        <v>160.5</v>
      </c>
      <c r="AD21" s="16">
        <f t="shared" si="10"/>
        <v>15.003589375448673</v>
      </c>
      <c r="AE21" s="16">
        <f t="shared" si="11"/>
        <v>3.4816941852117735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>
      <c r="A22" s="16">
        <v>14</v>
      </c>
      <c r="B22" s="2" t="s">
        <v>123</v>
      </c>
      <c r="C22" s="2">
        <v>13</v>
      </c>
      <c r="D22" s="2">
        <v>100</v>
      </c>
      <c r="E22" s="2">
        <v>0</v>
      </c>
      <c r="F22" s="2">
        <v>13.4</v>
      </c>
      <c r="G22" s="17">
        <f t="shared" si="0"/>
        <v>6.7</v>
      </c>
      <c r="H22" s="17">
        <f t="shared" si="1"/>
        <v>13.4</v>
      </c>
      <c r="I22" s="2">
        <v>-15.6</v>
      </c>
      <c r="J22" s="2">
        <v>5.6</v>
      </c>
      <c r="K22" s="17">
        <f t="shared" si="2"/>
        <v>-5</v>
      </c>
      <c r="L22" s="2">
        <v>18.2</v>
      </c>
      <c r="M22" s="2">
        <v>25.4</v>
      </c>
      <c r="N22" s="17">
        <f t="shared" si="3"/>
        <v>21.799999999999997</v>
      </c>
      <c r="O22" s="2">
        <v>450</v>
      </c>
      <c r="P22" s="2">
        <v>1958</v>
      </c>
      <c r="Q22" s="19">
        <f t="shared" si="4"/>
        <v>1204</v>
      </c>
      <c r="R22" s="2">
        <v>48</v>
      </c>
      <c r="S22" s="2">
        <v>343</v>
      </c>
      <c r="T22" s="19">
        <f t="shared" si="5"/>
        <v>195.5</v>
      </c>
      <c r="U22" s="2">
        <v>2</v>
      </c>
      <c r="V22" s="2">
        <v>72</v>
      </c>
      <c r="W22" s="19">
        <f t="shared" si="6"/>
        <v>37</v>
      </c>
      <c r="X22" s="2">
        <v>13</v>
      </c>
      <c r="Y22" s="2">
        <v>177</v>
      </c>
      <c r="Z22" s="19">
        <f t="shared" si="7"/>
        <v>95</v>
      </c>
      <c r="AA22" s="2"/>
      <c r="AB22" s="16">
        <f t="shared" si="8"/>
        <v>26.799999999999997</v>
      </c>
      <c r="AC22" s="18">
        <f t="shared" si="9"/>
        <v>158.5</v>
      </c>
      <c r="AD22" s="16">
        <f t="shared" si="10"/>
        <v>16.237541528239202</v>
      </c>
      <c r="AE22" s="16">
        <f t="shared" si="11"/>
        <v>3.0730897009966776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>
      <c r="A23" s="16">
        <v>13</v>
      </c>
      <c r="B23" s="2" t="s">
        <v>124</v>
      </c>
      <c r="C23" s="2">
        <v>11</v>
      </c>
      <c r="D23" s="2">
        <v>100</v>
      </c>
      <c r="E23" s="2">
        <v>0</v>
      </c>
      <c r="F23" s="2">
        <v>21.7</v>
      </c>
      <c r="G23" s="17">
        <f t="shared" si="0"/>
        <v>10.85</v>
      </c>
      <c r="H23" s="17">
        <f t="shared" si="1"/>
        <v>21.7</v>
      </c>
      <c r="I23" s="2">
        <v>-15.6</v>
      </c>
      <c r="J23" s="2">
        <v>15.6</v>
      </c>
      <c r="K23" s="17">
        <f t="shared" si="2"/>
        <v>0</v>
      </c>
      <c r="L23" s="2">
        <v>18.2</v>
      </c>
      <c r="M23" s="2">
        <v>28.5</v>
      </c>
      <c r="N23" s="17">
        <f t="shared" si="3"/>
        <v>23.35</v>
      </c>
      <c r="O23" s="2">
        <v>450</v>
      </c>
      <c r="P23" s="2">
        <v>1958</v>
      </c>
      <c r="Q23" s="19">
        <f t="shared" si="4"/>
        <v>1204</v>
      </c>
      <c r="R23" s="2">
        <v>48</v>
      </c>
      <c r="S23" s="2">
        <v>343</v>
      </c>
      <c r="T23" s="19">
        <f t="shared" si="5"/>
        <v>195.5</v>
      </c>
      <c r="U23" s="2">
        <v>2</v>
      </c>
      <c r="V23" s="2">
        <v>83</v>
      </c>
      <c r="W23" s="19">
        <f t="shared" si="6"/>
        <v>42.5</v>
      </c>
      <c r="X23" s="2">
        <v>3</v>
      </c>
      <c r="Y23" s="2">
        <v>239</v>
      </c>
      <c r="Z23" s="19">
        <f t="shared" si="7"/>
        <v>121</v>
      </c>
      <c r="AA23" s="2"/>
      <c r="AB23" s="16">
        <f t="shared" si="8"/>
        <v>23.35</v>
      </c>
      <c r="AC23" s="18">
        <f t="shared" si="9"/>
        <v>153</v>
      </c>
      <c r="AD23" s="16">
        <f t="shared" si="10"/>
        <v>16.237541528239202</v>
      </c>
      <c r="AE23" s="16">
        <f t="shared" si="11"/>
        <v>3.5299003322259139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>
      <c r="A24" s="16">
        <v>12.5</v>
      </c>
      <c r="B24" s="2" t="s">
        <v>125</v>
      </c>
      <c r="C24" s="2">
        <v>11</v>
      </c>
      <c r="D24" s="2">
        <v>100</v>
      </c>
      <c r="E24" s="2">
        <v>0</v>
      </c>
      <c r="F24" s="2">
        <v>13.4</v>
      </c>
      <c r="G24" s="17">
        <f t="shared" si="0"/>
        <v>6.7</v>
      </c>
      <c r="H24" s="17">
        <f t="shared" si="1"/>
        <v>13.4</v>
      </c>
      <c r="I24" s="2">
        <v>-15.6</v>
      </c>
      <c r="J24" s="2">
        <v>5.6</v>
      </c>
      <c r="K24" s="17">
        <f t="shared" si="2"/>
        <v>-5</v>
      </c>
      <c r="L24" s="2">
        <v>18.2</v>
      </c>
      <c r="M24" s="2">
        <v>25.4</v>
      </c>
      <c r="N24" s="17">
        <f t="shared" si="3"/>
        <v>21.799999999999997</v>
      </c>
      <c r="O24" s="2">
        <v>450</v>
      </c>
      <c r="P24" s="2">
        <v>2500</v>
      </c>
      <c r="Q24" s="19">
        <f t="shared" si="4"/>
        <v>1475</v>
      </c>
      <c r="R24" s="2">
        <v>48</v>
      </c>
      <c r="S24" s="2">
        <v>350</v>
      </c>
      <c r="T24" s="19">
        <f t="shared" si="5"/>
        <v>199</v>
      </c>
      <c r="U24" s="2">
        <v>2</v>
      </c>
      <c r="V24" s="2">
        <v>72</v>
      </c>
      <c r="W24" s="19">
        <f t="shared" si="6"/>
        <v>37</v>
      </c>
      <c r="X24" s="2">
        <v>9</v>
      </c>
      <c r="Y24" s="2">
        <v>177</v>
      </c>
      <c r="Z24" s="19">
        <f t="shared" si="7"/>
        <v>93</v>
      </c>
      <c r="AA24" s="2"/>
      <c r="AB24" s="16">
        <f t="shared" si="8"/>
        <v>26.799999999999997</v>
      </c>
      <c r="AC24" s="18">
        <f t="shared" si="9"/>
        <v>162</v>
      </c>
      <c r="AD24" s="16">
        <f t="shared" si="10"/>
        <v>13.491525423728815</v>
      </c>
      <c r="AE24" s="16">
        <f t="shared" si="11"/>
        <v>2.5084745762711864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>
      <c r="A25" s="16">
        <v>11</v>
      </c>
      <c r="B25" s="2" t="s">
        <v>126</v>
      </c>
      <c r="C25" s="2">
        <v>12</v>
      </c>
      <c r="D25" s="2">
        <v>100</v>
      </c>
      <c r="E25" s="2">
        <v>1.3</v>
      </c>
      <c r="F25" s="2">
        <v>21.7</v>
      </c>
      <c r="G25" s="17">
        <f t="shared" si="0"/>
        <v>11.5</v>
      </c>
      <c r="H25" s="17">
        <f t="shared" si="1"/>
        <v>20.399999999999999</v>
      </c>
      <c r="I25" s="2">
        <v>-12.9</v>
      </c>
      <c r="J25" s="2">
        <v>15.1</v>
      </c>
      <c r="K25" s="17">
        <f t="shared" si="2"/>
        <v>1.0999999999999996</v>
      </c>
      <c r="L25" s="2">
        <v>18.2</v>
      </c>
      <c r="M25" s="2">
        <v>28.5</v>
      </c>
      <c r="N25" s="17">
        <f t="shared" si="3"/>
        <v>23.35</v>
      </c>
      <c r="O25" s="2">
        <v>641</v>
      </c>
      <c r="P25" s="2">
        <v>2336</v>
      </c>
      <c r="Q25" s="19">
        <f t="shared" si="4"/>
        <v>1488.5</v>
      </c>
      <c r="R25" s="2">
        <v>98</v>
      </c>
      <c r="S25" s="2">
        <v>350</v>
      </c>
      <c r="T25" s="19">
        <f t="shared" si="5"/>
        <v>224</v>
      </c>
      <c r="U25" s="2">
        <v>3</v>
      </c>
      <c r="V25" s="2">
        <v>94</v>
      </c>
      <c r="W25" s="19">
        <f t="shared" si="6"/>
        <v>48.5</v>
      </c>
      <c r="X25" s="2">
        <v>15</v>
      </c>
      <c r="Y25" s="2">
        <v>189</v>
      </c>
      <c r="Z25" s="19">
        <f t="shared" si="7"/>
        <v>102</v>
      </c>
      <c r="AA25" s="2"/>
      <c r="AB25" s="16">
        <f t="shared" si="8"/>
        <v>22.25</v>
      </c>
      <c r="AC25" s="18">
        <f t="shared" si="9"/>
        <v>175.5</v>
      </c>
      <c r="AD25" s="16">
        <f t="shared" si="10"/>
        <v>15.048706751763522</v>
      </c>
      <c r="AE25" s="16">
        <f t="shared" si="11"/>
        <v>3.2583137386630838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>
      <c r="A26" s="16">
        <v>9</v>
      </c>
      <c r="B26" s="2" t="s">
        <v>127</v>
      </c>
      <c r="C26" s="2">
        <v>14</v>
      </c>
      <c r="D26" s="2">
        <v>100</v>
      </c>
      <c r="E26" s="2">
        <v>0</v>
      </c>
      <c r="F26" s="2">
        <v>21.7</v>
      </c>
      <c r="G26" s="17">
        <f t="shared" si="0"/>
        <v>10.85</v>
      </c>
      <c r="H26" s="17">
        <f t="shared" si="1"/>
        <v>21.7</v>
      </c>
      <c r="I26" s="2">
        <v>-15.6</v>
      </c>
      <c r="J26" s="2">
        <v>15.6</v>
      </c>
      <c r="K26" s="17">
        <f t="shared" si="2"/>
        <v>0</v>
      </c>
      <c r="L26" s="2">
        <v>18.2</v>
      </c>
      <c r="M26" s="2">
        <v>28.5</v>
      </c>
      <c r="N26" s="17">
        <f t="shared" si="3"/>
        <v>23.35</v>
      </c>
      <c r="O26" s="2">
        <v>450</v>
      </c>
      <c r="P26" s="2">
        <v>1958</v>
      </c>
      <c r="Q26" s="19">
        <f t="shared" si="4"/>
        <v>1204</v>
      </c>
      <c r="R26" s="2">
        <v>48</v>
      </c>
      <c r="S26" s="2">
        <v>343</v>
      </c>
      <c r="T26" s="19">
        <f t="shared" si="5"/>
        <v>195.5</v>
      </c>
      <c r="U26" s="2">
        <v>2</v>
      </c>
      <c r="V26" s="2">
        <v>83</v>
      </c>
      <c r="W26" s="19">
        <f t="shared" si="6"/>
        <v>42.5</v>
      </c>
      <c r="X26" s="2">
        <v>13</v>
      </c>
      <c r="Y26" s="2">
        <v>189</v>
      </c>
      <c r="Z26" s="19">
        <f t="shared" si="7"/>
        <v>101</v>
      </c>
      <c r="AA26" s="2"/>
      <c r="AB26" s="16">
        <f t="shared" si="8"/>
        <v>23.35</v>
      </c>
      <c r="AC26" s="18">
        <f t="shared" si="9"/>
        <v>153</v>
      </c>
      <c r="AD26" s="16">
        <f t="shared" si="10"/>
        <v>16.237541528239202</v>
      </c>
      <c r="AE26" s="16">
        <f t="shared" si="11"/>
        <v>3.5299003322259139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>
      <c r="A27" s="16">
        <v>8</v>
      </c>
      <c r="B27" s="2" t="s">
        <v>128</v>
      </c>
      <c r="C27" s="2">
        <v>12</v>
      </c>
      <c r="D27" s="2">
        <v>100</v>
      </c>
      <c r="E27" s="2">
        <v>0</v>
      </c>
      <c r="F27" s="2">
        <v>21.7</v>
      </c>
      <c r="G27" s="17">
        <f t="shared" si="0"/>
        <v>10.85</v>
      </c>
      <c r="H27" s="17">
        <f t="shared" si="1"/>
        <v>21.7</v>
      </c>
      <c r="I27" s="2">
        <v>-15.6</v>
      </c>
      <c r="J27" s="2">
        <v>15.6</v>
      </c>
      <c r="K27" s="17">
        <f t="shared" si="2"/>
        <v>0</v>
      </c>
      <c r="L27" s="2">
        <v>18.2</v>
      </c>
      <c r="M27" s="2">
        <v>28.5</v>
      </c>
      <c r="N27" s="17">
        <f t="shared" si="3"/>
        <v>23.35</v>
      </c>
      <c r="O27" s="2">
        <v>450</v>
      </c>
      <c r="P27" s="2">
        <v>2399</v>
      </c>
      <c r="Q27" s="19">
        <f t="shared" si="4"/>
        <v>1424.5</v>
      </c>
      <c r="R27" s="2">
        <v>48</v>
      </c>
      <c r="S27" s="2">
        <v>350</v>
      </c>
      <c r="T27" s="19">
        <f t="shared" si="5"/>
        <v>199</v>
      </c>
      <c r="U27" s="2">
        <v>2</v>
      </c>
      <c r="V27" s="2">
        <v>94</v>
      </c>
      <c r="W27" s="19">
        <f t="shared" si="6"/>
        <v>48</v>
      </c>
      <c r="X27" s="2">
        <v>2</v>
      </c>
      <c r="Y27" s="2">
        <v>189</v>
      </c>
      <c r="Z27" s="19">
        <f t="shared" si="7"/>
        <v>95.5</v>
      </c>
      <c r="AA27" s="2"/>
      <c r="AB27" s="16">
        <f t="shared" si="8"/>
        <v>23.35</v>
      </c>
      <c r="AC27" s="18">
        <f t="shared" si="9"/>
        <v>151</v>
      </c>
      <c r="AD27" s="16">
        <f t="shared" si="10"/>
        <v>13.969813969813972</v>
      </c>
      <c r="AE27" s="16">
        <f t="shared" si="11"/>
        <v>3.3696033696033698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>
      <c r="A28" s="16">
        <v>6.5</v>
      </c>
      <c r="B28" s="2" t="s">
        <v>129</v>
      </c>
      <c r="C28" s="2">
        <v>11</v>
      </c>
      <c r="D28" s="2">
        <v>100</v>
      </c>
      <c r="E28" s="2">
        <v>0</v>
      </c>
      <c r="F28" s="2">
        <v>21.7</v>
      </c>
      <c r="G28" s="17">
        <f t="shared" si="0"/>
        <v>10.85</v>
      </c>
      <c r="H28" s="17">
        <f t="shared" si="1"/>
        <v>21.7</v>
      </c>
      <c r="I28" s="2">
        <v>-15.6</v>
      </c>
      <c r="J28" s="2">
        <v>15.6</v>
      </c>
      <c r="K28" s="17">
        <f t="shared" si="2"/>
        <v>0</v>
      </c>
      <c r="L28" s="2">
        <v>18.2</v>
      </c>
      <c r="M28" s="2">
        <v>28.5</v>
      </c>
      <c r="N28" s="17">
        <f t="shared" si="3"/>
        <v>23.35</v>
      </c>
      <c r="O28" s="2">
        <v>450</v>
      </c>
      <c r="P28" s="2">
        <v>2399</v>
      </c>
      <c r="Q28" s="19">
        <f t="shared" si="4"/>
        <v>1424.5</v>
      </c>
      <c r="R28" s="2">
        <v>48</v>
      </c>
      <c r="S28" s="2">
        <v>350</v>
      </c>
      <c r="T28" s="19">
        <f t="shared" si="5"/>
        <v>199</v>
      </c>
      <c r="U28" s="2">
        <v>2</v>
      </c>
      <c r="V28" s="2">
        <v>94</v>
      </c>
      <c r="W28" s="19">
        <f t="shared" si="6"/>
        <v>48</v>
      </c>
      <c r="X28" s="2">
        <v>2</v>
      </c>
      <c r="Y28" s="2">
        <v>252</v>
      </c>
      <c r="Z28" s="19">
        <f t="shared" si="7"/>
        <v>127</v>
      </c>
      <c r="AA28" s="2"/>
      <c r="AB28" s="16">
        <f t="shared" si="8"/>
        <v>23.35</v>
      </c>
      <c r="AC28" s="18">
        <f t="shared" si="9"/>
        <v>151</v>
      </c>
      <c r="AD28" s="16">
        <f t="shared" si="10"/>
        <v>13.969813969813972</v>
      </c>
      <c r="AE28" s="16">
        <f t="shared" si="11"/>
        <v>3.3696033696033698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>
      <c r="A29" s="16">
        <v>1.5</v>
      </c>
      <c r="B29" s="2" t="s">
        <v>130</v>
      </c>
      <c r="C29" s="2">
        <v>8</v>
      </c>
      <c r="D29" s="2">
        <v>100</v>
      </c>
      <c r="E29" s="2">
        <v>-4.9000000000000004</v>
      </c>
      <c r="F29" s="2">
        <v>13.4</v>
      </c>
      <c r="G29" s="17">
        <f t="shared" si="0"/>
        <v>4.25</v>
      </c>
      <c r="H29" s="17">
        <f t="shared" si="1"/>
        <v>18.3</v>
      </c>
      <c r="I29" s="2">
        <v>-27.8</v>
      </c>
      <c r="J29" s="2">
        <v>5.6</v>
      </c>
      <c r="K29" s="17">
        <f t="shared" si="2"/>
        <v>-11.100000000000001</v>
      </c>
      <c r="L29" s="2">
        <v>18.2</v>
      </c>
      <c r="M29" s="2">
        <v>25.4</v>
      </c>
      <c r="N29" s="17">
        <f t="shared" si="3"/>
        <v>21.799999999999997</v>
      </c>
      <c r="O29" s="2">
        <v>224</v>
      </c>
      <c r="P29" s="2">
        <v>2500</v>
      </c>
      <c r="Q29" s="19">
        <f t="shared" si="4"/>
        <v>1362</v>
      </c>
      <c r="R29" s="2">
        <v>43</v>
      </c>
      <c r="S29" s="2">
        <v>353</v>
      </c>
      <c r="T29" s="19">
        <f t="shared" si="5"/>
        <v>198</v>
      </c>
      <c r="U29" s="2">
        <v>2</v>
      </c>
      <c r="V29" s="2">
        <v>72</v>
      </c>
      <c r="W29" s="19">
        <f t="shared" si="6"/>
        <v>37</v>
      </c>
      <c r="X29" s="2">
        <v>9</v>
      </c>
      <c r="Y29" s="2">
        <v>177</v>
      </c>
      <c r="Z29" s="19">
        <f t="shared" si="7"/>
        <v>93</v>
      </c>
      <c r="AA29" s="2"/>
      <c r="AB29" s="16">
        <f t="shared" si="8"/>
        <v>32.9</v>
      </c>
      <c r="AC29" s="18">
        <f t="shared" si="9"/>
        <v>161</v>
      </c>
      <c r="AD29" s="16">
        <f t="shared" si="10"/>
        <v>14.537444933920703</v>
      </c>
      <c r="AE29" s="16">
        <f t="shared" si="11"/>
        <v>2.7165932452276063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>
      <c r="A30" s="2"/>
      <c r="B30" s="2"/>
      <c r="C30" s="2"/>
      <c r="D30" s="2"/>
      <c r="E30" s="20">
        <f>AVERAGE(E2:E29)</f>
        <v>-1.0392857142857144</v>
      </c>
      <c r="F30" s="20">
        <f t="shared" ref="F30:Z30" si="12">AVERAGE(F2:F29)</f>
        <v>18.949999999999989</v>
      </c>
      <c r="G30" s="23">
        <f t="shared" si="12"/>
        <v>8.9553571428571406</v>
      </c>
      <c r="H30" s="23"/>
      <c r="I30" s="20">
        <f t="shared" si="12"/>
        <v>-15.746428571428575</v>
      </c>
      <c r="J30" s="20">
        <f t="shared" si="12"/>
        <v>12.100000000000003</v>
      </c>
      <c r="K30" s="23">
        <f t="shared" si="12"/>
        <v>-1.8232142857142857</v>
      </c>
      <c r="L30" s="20">
        <f t="shared" si="12"/>
        <v>18.249999999999993</v>
      </c>
      <c r="M30" s="20">
        <f t="shared" si="12"/>
        <v>27.457142857142852</v>
      </c>
      <c r="N30" s="23">
        <f t="shared" si="12"/>
        <v>22.853571428571435</v>
      </c>
      <c r="O30" s="21">
        <f t="shared" si="12"/>
        <v>462.5</v>
      </c>
      <c r="P30" s="21">
        <f t="shared" si="12"/>
        <v>2195.8571428571427</v>
      </c>
      <c r="Q30" s="22">
        <f t="shared" si="12"/>
        <v>1329.1785714285713</v>
      </c>
      <c r="R30" s="21">
        <f t="shared" si="12"/>
        <v>56.678571428571431</v>
      </c>
      <c r="S30" s="21">
        <f t="shared" si="12"/>
        <v>329.5</v>
      </c>
      <c r="T30" s="22">
        <f t="shared" si="12"/>
        <v>193.08928571428572</v>
      </c>
      <c r="U30" s="21">
        <f t="shared" si="12"/>
        <v>3.6785714285714284</v>
      </c>
      <c r="V30" s="21">
        <f t="shared" si="12"/>
        <v>83.785714285714292</v>
      </c>
      <c r="W30" s="22">
        <f t="shared" si="12"/>
        <v>43.732142857142854</v>
      </c>
      <c r="X30" s="21">
        <f t="shared" si="12"/>
        <v>14.75</v>
      </c>
      <c r="Y30" s="21">
        <f t="shared" si="12"/>
        <v>198.25</v>
      </c>
      <c r="Z30" s="22">
        <f t="shared" si="12"/>
        <v>106.5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>
      <c r="A31" s="2"/>
      <c r="B31" s="2"/>
      <c r="C31" s="2"/>
      <c r="D31" s="2"/>
      <c r="E31" s="2"/>
      <c r="F31" s="2"/>
      <c r="G31" s="2"/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6"/>
      <c r="AC31" s="1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>
      <c r="A32" s="2"/>
      <c r="B32" s="2"/>
      <c r="C32" s="2"/>
      <c r="D32" s="2"/>
      <c r="E32" s="2"/>
      <c r="F32" s="2"/>
      <c r="G32" s="2"/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6"/>
      <c r="AC32" s="1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8:8">
      <c r="H33" s="24"/>
    </row>
  </sheetData>
  <pageMargins left="0.7" right="0.7" top="0.75" bottom="0.75" header="0.3" footer="0.3"/>
  <pageSetup paperSize="9" orientation="portrait" horizontalDpi="180" verticalDpi="180" r:id="rId1"/>
  <ignoredErrors>
    <ignoredError sqref="G2:G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2022-07-20T03:11:40Z</dcterms:modified>
</cp:coreProperties>
</file>